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640" activeTab="0"/>
  </bookViews>
  <sheets>
    <sheet name="CDKT" sheetId="1" r:id="rId1"/>
    <sheet name="KQKD" sheetId="2" r:id="rId2"/>
    <sheet name="LCTT" sheetId="3" r:id="rId3"/>
  </sheets>
  <externalReferences>
    <externalReference r:id="rId6"/>
  </externalReferences>
  <definedNames>
    <definedName name="_Fill" hidden="1">#REF!</definedName>
    <definedName name="A_KiemSoat">#REF!</definedName>
    <definedName name="AnGiang">#REF!</definedName>
    <definedName name="Camau">#REF!</definedName>
    <definedName name="CDKT">'CDKT'!$A$5:$F$104</definedName>
    <definedName name="CNMLTayNinh">#REF!</definedName>
    <definedName name="deluxetaxi">#REF!</definedName>
    <definedName name="DIAOC">#REF!</definedName>
    <definedName name="DLVTHKMaiLinh">#REF!</definedName>
    <definedName name="ĐôngNamBộ">#REF!</definedName>
    <definedName name="DongPhong">#REF!</definedName>
    <definedName name="HANHLINHDN">#REF!</definedName>
    <definedName name="kqkd">'KQKD'!$A$5:$F$28</definedName>
    <definedName name="maitaxi">#REF!</definedName>
    <definedName name="MLangiang">#REF!</definedName>
    <definedName name="MLbinhthuan">#REF!</definedName>
    <definedName name="MLcholon">#REF!</definedName>
    <definedName name="Mldulichthoigian">#REF!</definedName>
    <definedName name="MLG">#REF!</definedName>
    <definedName name="MLG_CNCAMAU">#REF!</definedName>
    <definedName name="MLG_CNDBB">#REF!</definedName>
    <definedName name="MLG_CNDongThap">#REF!</definedName>
    <definedName name="MLG_CNKIENGIANG">#REF!</definedName>
    <definedName name="MLG_CnMienNam">#REF!</definedName>
    <definedName name="MLG_CNMienTrung">#REF!</definedName>
    <definedName name="MLG_CNMOCBAI">#REF!</definedName>
    <definedName name="MLG_CNTraVinh">#REF!</definedName>
    <definedName name="MLG_DLLHQuocTe">#REF!</definedName>
    <definedName name="MLgiadinh">#REF!</definedName>
    <definedName name="MLhue">#REF!</definedName>
    <definedName name="MLNangDong">#REF!</definedName>
    <definedName name="MLTayNinh">#REF!</definedName>
    <definedName name="MLtiengiang">#REF!</definedName>
    <definedName name="mtc">#REF!</definedName>
    <definedName name="NhatHo">#REF!</definedName>
    <definedName name="_xlnm.Print_Titles" localSheetId="0">'CDKT'!$1:$4</definedName>
    <definedName name="_xlnm.Print_Titles" localSheetId="1">'KQKD'!$B:$C</definedName>
    <definedName name="saigonbinhminh">#REF!</definedName>
    <definedName name="Saigontaxi">#REF!</definedName>
    <definedName name="Suachuaoto">#REF!</definedName>
    <definedName name="taxibamuoi">#REF!</definedName>
    <definedName name="TâyNamBo">#REF!</definedName>
    <definedName name="TienGiang">#REF!</definedName>
    <definedName name="VietLinh">#REF!</definedName>
    <definedName name="Vinataxi">#REF!</definedName>
    <definedName name="VTTH">#REF!</definedName>
    <definedName name="VTTH_CN_BẠC_LIÊU">#REF!</definedName>
    <definedName name="VTTH_CN1">#REF!</definedName>
    <definedName name="VTTH_CNBENTRE">#REF!</definedName>
    <definedName name="VTTH_CNBThuan">#REF!</definedName>
    <definedName name="VTTH_CNCANTHO">#REF!</definedName>
    <definedName name="VTTH_CNDThap">#REF!</definedName>
    <definedName name="VTTH_CNKGiang">#REF!</definedName>
    <definedName name="VTTH_CNSOCTRANG">#REF!</definedName>
    <definedName name="VTTH_CNTrVinh">#REF!</definedName>
    <definedName name="VTTH_CNVilong">#REF!</definedName>
    <definedName name="VTTH_CNVITHANH">#REF!</definedName>
    <definedName name="VTTH_CNVungTau">#REF!</definedName>
    <definedName name="VTTH_MLDANANG">#REF!</definedName>
    <definedName name="VTTH_MLNhaTrang">#REF!</definedName>
    <definedName name="xechothue">#REF!</definedName>
    <definedName name="xuanmai">#REF!</definedName>
  </definedNames>
  <calcPr fullCalcOnLoad="1"/>
</workbook>
</file>

<file path=xl/sharedStrings.xml><?xml version="1.0" encoding="utf-8"?>
<sst xmlns="http://schemas.openxmlformats.org/spreadsheetml/2006/main" count="346" uniqueCount="306">
  <si>
    <t>ĐOÀN TRIỆU CHU LUÂN</t>
  </si>
  <si>
    <t>VÕ THÀNH NHÂN</t>
  </si>
  <si>
    <r>
      <t xml:space="preserve">  - Trong đó:</t>
    </r>
    <r>
      <rPr>
        <sz val="12"/>
        <rFont val="Times New Roman"/>
        <family val="1"/>
      </rPr>
      <t xml:space="preserve"> Chi phí lãi vay</t>
    </r>
  </si>
  <si>
    <r>
      <t xml:space="preserve">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5. Thuế thu nhập hoãn lại phải trả </t>
    </r>
  </si>
  <si>
    <t>121</t>
  </si>
  <si>
    <t>131</t>
  </si>
  <si>
    <t>132</t>
  </si>
  <si>
    <t>135</t>
  </si>
  <si>
    <t>158</t>
  </si>
  <si>
    <t>211</t>
  </si>
  <si>
    <t>258</t>
  </si>
  <si>
    <t>268</t>
  </si>
  <si>
    <t>CÔNG TY CP TĐ MAI LINH BẮC TRUNG BỘ</t>
  </si>
  <si>
    <t>Tổng Giám Đốc</t>
  </si>
  <si>
    <t>Đơn vị tính là Đồng Việt Nam ngoại trừ trường hợp có ghi chú khác</t>
  </si>
  <si>
    <t>TÀI SẢN</t>
  </si>
  <si>
    <t>Mã số</t>
  </si>
  <si>
    <t>TM</t>
  </si>
  <si>
    <t>I. Tiền và các khoản tương đương tiền</t>
  </si>
  <si>
    <t>5.1</t>
  </si>
  <si>
    <t xml:space="preserve">  1.Tiền</t>
  </si>
  <si>
    <t>111</t>
  </si>
  <si>
    <t xml:space="preserve">  2. Các khoản tương đương tiền</t>
  </si>
  <si>
    <t>112</t>
  </si>
  <si>
    <t>II. Các khoản đầu tư tài chính ngắn hạn</t>
  </si>
  <si>
    <t>5.2</t>
  </si>
  <si>
    <t xml:space="preserve">  1. Đầu tư ngắn hạn</t>
  </si>
  <si>
    <t xml:space="preserve">  2. Dự phòng giảm giá đầu tư ngắn hạn </t>
  </si>
  <si>
    <t>129</t>
  </si>
  <si>
    <t>III. Các khoản phải thu ngắn hạn</t>
  </si>
  <si>
    <t>5.3</t>
  </si>
  <si>
    <t xml:space="preserve">  1. Phải thu khách hàng</t>
  </si>
  <si>
    <t xml:space="preserve">  2. Trả trước cho người bán</t>
  </si>
  <si>
    <t xml:space="preserve">  3. Phải thu nội bộ ngắn hạn</t>
  </si>
  <si>
    <t>133</t>
  </si>
  <si>
    <t xml:space="preserve">  4. Phải thu theo tiến độ kế hoạch hợp đồng xây dựng</t>
  </si>
  <si>
    <t>134</t>
  </si>
  <si>
    <t xml:space="preserve">  5. Các khoản phải thu khác</t>
  </si>
  <si>
    <t xml:space="preserve">  6. Dự phòng phải thu ngắn hạn khó đòi</t>
  </si>
  <si>
    <t>139</t>
  </si>
  <si>
    <t>IV. Hàng tồn kho</t>
  </si>
  <si>
    <t>5.4</t>
  </si>
  <si>
    <t xml:space="preserve">  1. Hàng tồn kho</t>
  </si>
  <si>
    <t>141</t>
  </si>
  <si>
    <t xml:space="preserve">  2. Dự phòng giảm giá hàng tồn kho</t>
  </si>
  <si>
    <t>149</t>
  </si>
  <si>
    <t>V. Tài sản ngắn hạn khác</t>
  </si>
  <si>
    <t>5.7</t>
  </si>
  <si>
    <t xml:space="preserve">  1. Chi phí trả trước ngắn hạn </t>
  </si>
  <si>
    <t>151</t>
  </si>
  <si>
    <t xml:space="preserve">  2. Thuế GTGT được khấu trừ</t>
  </si>
  <si>
    <t>152</t>
  </si>
  <si>
    <t xml:space="preserve">  3. Thuế và các khoản khác phải thu Nhà nước</t>
  </si>
  <si>
    <t>154</t>
  </si>
  <si>
    <t xml:space="preserve">  4. Tài sản ngắn hạn khác</t>
  </si>
  <si>
    <t xml:space="preserve">I- Các khoản phải thu dài hạn </t>
  </si>
  <si>
    <t>210</t>
  </si>
  <si>
    <t>5.8</t>
  </si>
  <si>
    <t xml:space="preserve">  1. Phải thu dài hạn của khách hàng</t>
  </si>
  <si>
    <t xml:space="preserve">  2. Vốn kinh doanh ở đơn vị trực thuộc</t>
  </si>
  <si>
    <t>212</t>
  </si>
  <si>
    <t xml:space="preserve">  3. Phải thu dài hạn nội bộ</t>
  </si>
  <si>
    <t>213</t>
  </si>
  <si>
    <t xml:space="preserve">  4. Phải thu dài hạn khác</t>
  </si>
  <si>
    <t>218</t>
  </si>
  <si>
    <t xml:space="preserve">  5. Dự phòng phải thu dài hạn khó đòi</t>
  </si>
  <si>
    <t>219</t>
  </si>
  <si>
    <t>II. Tài sản cố định</t>
  </si>
  <si>
    <t>220</t>
  </si>
  <si>
    <t xml:space="preserve">  1. Tài sản cố định hữu hình</t>
  </si>
  <si>
    <t>221</t>
  </si>
  <si>
    <t>5.9</t>
  </si>
  <si>
    <t xml:space="preserve">      - Nguyên giá</t>
  </si>
  <si>
    <t>222</t>
  </si>
  <si>
    <t xml:space="preserve">      - Giá trị hao mòn lũy kế</t>
  </si>
  <si>
    <t>223</t>
  </si>
  <si>
    <t xml:space="preserve">  2. Tài sản cố định thuê tài chính</t>
  </si>
  <si>
    <t>224</t>
  </si>
  <si>
    <t>5.10</t>
  </si>
  <si>
    <t>225</t>
  </si>
  <si>
    <t>226</t>
  </si>
  <si>
    <t xml:space="preserve">  3. Tài sản cố định vô hình</t>
  </si>
  <si>
    <t>227</t>
  </si>
  <si>
    <t>5.11</t>
  </si>
  <si>
    <t>228</t>
  </si>
  <si>
    <t>229</t>
  </si>
  <si>
    <t xml:space="preserve">  4. Chi phí xây dựng cơ bản dở dang</t>
  </si>
  <si>
    <t>230</t>
  </si>
  <si>
    <t>5.12</t>
  </si>
  <si>
    <t>III. Bất động sản đầu tư</t>
  </si>
  <si>
    <t>240</t>
  </si>
  <si>
    <t>5.13</t>
  </si>
  <si>
    <t>241</t>
  </si>
  <si>
    <t>242</t>
  </si>
  <si>
    <t>IV. Các khoản đầu tư tài chính dài hạn</t>
  </si>
  <si>
    <t>250</t>
  </si>
  <si>
    <t xml:space="preserve">  1. Đầu tư vào công ty con</t>
  </si>
  <si>
    <t>251</t>
  </si>
  <si>
    <t xml:space="preserve">  2. Đầu tư vào công ty liên kết, liên doanh</t>
  </si>
  <si>
    <t>252</t>
  </si>
  <si>
    <t>5.14</t>
  </si>
  <si>
    <t xml:space="preserve">  3. Đầu tư dài hạn khác</t>
  </si>
  <si>
    <t xml:space="preserve">  4. Dự phòng giảm giá đầu tư tài chính dài hạn</t>
  </si>
  <si>
    <t>259</t>
  </si>
  <si>
    <t>V. Tài sản dài hạn khác</t>
  </si>
  <si>
    <t>260</t>
  </si>
  <si>
    <t>5.17</t>
  </si>
  <si>
    <t xml:space="preserve">  1. Chi phí trả trước dài hạn</t>
  </si>
  <si>
    <t>261</t>
  </si>
  <si>
    <t xml:space="preserve">  2. Tài sản thuế thu nhập hoãn lại</t>
  </si>
  <si>
    <t>262</t>
  </si>
  <si>
    <t xml:space="preserve">  3. Tài sản dài hạn khác</t>
  </si>
  <si>
    <t>TỔNG CỘNG TÀI SẢN</t>
  </si>
  <si>
    <t>270</t>
  </si>
  <si>
    <t>NGUỒN VỐN</t>
  </si>
  <si>
    <t>I. Nợ ngắn hạn</t>
  </si>
  <si>
    <t xml:space="preserve">  1. Vay và nợ ngắn hạn</t>
  </si>
  <si>
    <t>311</t>
  </si>
  <si>
    <t>5.18</t>
  </si>
  <si>
    <t xml:space="preserve">  2. Phải trả người bán </t>
  </si>
  <si>
    <t>312</t>
  </si>
  <si>
    <t>5.19</t>
  </si>
  <si>
    <t xml:space="preserve">  3. Người mua trả tiền trước</t>
  </si>
  <si>
    <t>313</t>
  </si>
  <si>
    <t xml:space="preserve">  4. Thuế và các khoản phải nộp Nhà nước</t>
  </si>
  <si>
    <t>314</t>
  </si>
  <si>
    <t>5.20</t>
  </si>
  <si>
    <t xml:space="preserve">  5. Phải trả người lao động</t>
  </si>
  <si>
    <t>315</t>
  </si>
  <si>
    <t xml:space="preserve">  6. Chi phí phải trả</t>
  </si>
  <si>
    <t>316</t>
  </si>
  <si>
    <t>5.21</t>
  </si>
  <si>
    <t xml:space="preserve">  7. Phải trả nội bộ</t>
  </si>
  <si>
    <t>317</t>
  </si>
  <si>
    <t xml:space="preserve">  8. Phải trả theo tiến độ kế hoạch hợp đồng xây dựng</t>
  </si>
  <si>
    <t>318</t>
  </si>
  <si>
    <t xml:space="preserve">  9. Các khoản phải trả, phải nộp ngắn hạn khác</t>
  </si>
  <si>
    <t>319</t>
  </si>
  <si>
    <t>5.22</t>
  </si>
  <si>
    <t xml:space="preserve">  10. Dự phòng phải trả ngắn hạn</t>
  </si>
  <si>
    <t>320</t>
  </si>
  <si>
    <t>II. Nợ dài hạn</t>
  </si>
  <si>
    <t>330</t>
  </si>
  <si>
    <t xml:space="preserve">  1. Phải trả dài hạn người bán</t>
  </si>
  <si>
    <t>331</t>
  </si>
  <si>
    <t xml:space="preserve">  2. Phải trả dài hạn nội bộ</t>
  </si>
  <si>
    <t>332</t>
  </si>
  <si>
    <t>5.23</t>
  </si>
  <si>
    <t xml:space="preserve">  3. Phải trả dài hạn khác</t>
  </si>
  <si>
    <t>333</t>
  </si>
  <si>
    <t xml:space="preserve">  4. Vay và nợ dài hạn</t>
  </si>
  <si>
    <t>334</t>
  </si>
  <si>
    <t>5.24</t>
  </si>
  <si>
    <t>335</t>
  </si>
  <si>
    <t>5.25</t>
  </si>
  <si>
    <t xml:space="preserve">  6. Dự phòng trợ cấp mất việc làm</t>
  </si>
  <si>
    <t>336</t>
  </si>
  <si>
    <t xml:space="preserve">  7. Dự phòng phải trả dài hạn</t>
  </si>
  <si>
    <t>337</t>
  </si>
  <si>
    <t>I. Vốn chủ sở hữu</t>
  </si>
  <si>
    <t>5.26</t>
  </si>
  <si>
    <t xml:space="preserve">  1. Vốn đầu tư của chủ sở hữu</t>
  </si>
  <si>
    <t>411</t>
  </si>
  <si>
    <t xml:space="preserve">  2. Thặng dư vốn cổ phần</t>
  </si>
  <si>
    <t>412</t>
  </si>
  <si>
    <t xml:space="preserve">  3. Vốn khác của chủ sở hữu</t>
  </si>
  <si>
    <t>413</t>
  </si>
  <si>
    <t xml:space="preserve">  4. Cổ phiếu quỹ</t>
  </si>
  <si>
    <t>414</t>
  </si>
  <si>
    <t xml:space="preserve">  5. Chênh lệch đánh giá lại tài sản</t>
  </si>
  <si>
    <t>415</t>
  </si>
  <si>
    <t xml:space="preserve">  6. Chênh lệch tỷ giá hối đoái</t>
  </si>
  <si>
    <t>416</t>
  </si>
  <si>
    <t xml:space="preserve">  7. Quỹ đầu tư phát triển</t>
  </si>
  <si>
    <t>417</t>
  </si>
  <si>
    <t xml:space="preserve">  8. Quỹ dự phòng tài chính</t>
  </si>
  <si>
    <t>418</t>
  </si>
  <si>
    <t xml:space="preserve">  9. Quỹ khác thuộc vốn chủ sở hữu</t>
  </si>
  <si>
    <t>419</t>
  </si>
  <si>
    <t xml:space="preserve">  10. Lợi nhuận sau thuế chưa phân phối</t>
  </si>
  <si>
    <t>420</t>
  </si>
  <si>
    <t xml:space="preserve">  11. Nguồn vốn đầu tư XDCB</t>
  </si>
  <si>
    <t>421</t>
  </si>
  <si>
    <t>II. Nguồn kinh phí và quỹ khác</t>
  </si>
  <si>
    <t>430</t>
  </si>
  <si>
    <t xml:space="preserve">  1. Quỹ khen thưởng, phúc lợi</t>
  </si>
  <si>
    <t>431</t>
  </si>
  <si>
    <t xml:space="preserve">  2. Nguồn kinh phí</t>
  </si>
  <si>
    <t>432</t>
  </si>
  <si>
    <t xml:space="preserve">  3. Nguồn kinh phí đã hình thành TSCĐ</t>
  </si>
  <si>
    <t>433</t>
  </si>
  <si>
    <t>TỔNG CỘNG NGUỒN VỐN</t>
  </si>
  <si>
    <t>440</t>
  </si>
  <si>
    <t>Dòng kiểm soát</t>
  </si>
  <si>
    <t>CÁC CHỈ TIÊU NGOÀI BẢNG CÂN ĐỐI KẾ TOÁN</t>
  </si>
  <si>
    <t>Số cuối kỳ</t>
  </si>
  <si>
    <t>Số đầu kỳ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</si>
  <si>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</si>
  <si>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</si>
  <si>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</si>
  <si>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</si>
  <si>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 : USD </t>
  </si>
  <si>
    <t xml:space="preserve">                                  EUR</t>
  </si>
  <si>
    <t xml:space="preserve">  6. Dự toán chi sự nghiệp, dự án</t>
  </si>
  <si>
    <t>Kế Toán Trưởng</t>
  </si>
  <si>
    <t>CHỈ TIÊU</t>
  </si>
  <si>
    <t>Mã 
số</t>
  </si>
  <si>
    <t>1. Doanh thu bán hàng và cung cấp dịch vụ</t>
  </si>
  <si>
    <t>01</t>
  </si>
  <si>
    <t>6.1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</si>
  <si>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</si>
  <si>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</si>
  <si>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</si>
  <si>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</si>
  <si>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</si>
  <si>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</si>
  <si>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6.2</t>
  </si>
  <si>
    <t>5. Lợi nhuận gộp về bán hàng và cung cấp dịch vụ 
   (20 = 10 - 11)</t>
  </si>
  <si>
    <t>20</t>
  </si>
  <si>
    <t>6. Doanh thu hoạt động tài chính</t>
  </si>
  <si>
    <t>6.3</t>
  </si>
  <si>
    <t>7. Chi phí tài chính</t>
  </si>
  <si>
    <t>6.4</t>
  </si>
  <si>
    <t>8. Chi phí bán hàng</t>
  </si>
  <si>
    <t>6.5</t>
  </si>
  <si>
    <t>9. Chi phí quản lý doanh nghiệp</t>
  </si>
  <si>
    <t>6.6</t>
  </si>
  <si>
    <t>10 Lợi nhuận thuần từ hoạt động kinh doanh
     {30 = 20 + (21 - 22) - (24 + 25)}</t>
  </si>
  <si>
    <t>11. Thu nhập khác</t>
  </si>
  <si>
    <t>6.7</t>
  </si>
  <si>
    <t>12. Chi phí khác</t>
  </si>
  <si>
    <t>13. Lợi nhuận khác (40 = 31 - 32)</t>
  </si>
  <si>
    <t>14. Tổng lợi nhuận kế toán trước thuế
      (50 = 30 + 40)</t>
  </si>
  <si>
    <t>15. Chi phí thuế TNDN hiện hành</t>
  </si>
  <si>
    <t>6.9</t>
  </si>
  <si>
    <t>16. Chi phí thuế TNDN hoãn lại</t>
  </si>
  <si>
    <t>6.10</t>
  </si>
  <si>
    <t>17. Lợi nhuận sau thuế thu nhập doanh
      nghiệp (60 = 50 - 51 - 52)</t>
  </si>
  <si>
    <t>18. Lãi cơ bản trên cổ phần</t>
  </si>
  <si>
    <t>Kế Toán Trưởng</t>
  </si>
  <si>
    <t xml:space="preserve"> </t>
  </si>
  <si>
    <t>MS</t>
  </si>
  <si>
    <t>I - LƯU CHUYỂN TIỀN TỆ TỪ HOẠT ĐỘNG KINH DOANH</t>
  </si>
  <si>
    <t>1. Lợi nhuận trước thuế</t>
  </si>
  <si>
    <t>2. Điều chỉnh cho các khoản</t>
  </si>
  <si>
    <t>- Khấu hao tài sản cố định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</si>
  <si>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</si>
  <si>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</si>
  <si>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</si>
  <si>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</si>
  <si>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</si>
  <si>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</si>
  <si>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>- Chi phí lãi vay</t>
  </si>
  <si>
    <t>06</t>
  </si>
  <si>
    <t>3. Lợi nhuận từ hoạt động kinh doanh trước thay đổi vốn lưu động</t>
  </si>
  <si>
    <t>08</t>
  </si>
  <si>
    <t>- Tăng, giảm các khoản phải thu</t>
  </si>
  <si>
    <t>09</t>
  </si>
  <si>
    <t>- Tăng, giảm hàng tồn kho</t>
  </si>
  <si>
    <t>- Tăng, giảm các khoản phải trả
 (không kể lãi vay phải trả, thuế thu nhập doanh nghiệp phải nộp)</t>
  </si>
  <si>
    <t>- Tăng, giảm chi phí trả trước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</si>
  <si>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</si>
  <si>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</si>
  <si>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</si>
  <si>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</si>
  <si>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Lưu chuyển tiền thuần từ hoạt động kinh doanh</t>
  </si>
  <si>
    <t>II - LƯU CHUYỂN TIỀN TỆ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</si>
  <si>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</si>
  <si>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</si>
  <si>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</si>
  <si>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</si>
  <si>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</si>
  <si>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</si>
  <si>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tức, lợi nhuận được chia</t>
  </si>
  <si>
    <t>Lưu chuyển tiền thuần từ hoạt động đầu tư</t>
  </si>
  <si>
    <t>III - LƯU CHUYỂN TIỀN TỆ TỪ HOẠT ĐỘNG TÀI CHÍNH</t>
  </si>
  <si>
    <t>1. Tiền thu từ phát hành cổ phiếu, nhận vốn góp của chủ sở hữu</t>
  </si>
  <si>
    <t>2. Tiền chi trả góp vốn cho các chủ sở hữu,
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</si>
  <si>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</si>
  <si>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</si>
  <si>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</si>
  <si>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</si>
  <si>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</si>
  <si>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(50-20+30+40)</t>
  </si>
  <si>
    <t>Tiền và tương đương tiền đầu kỳ</t>
  </si>
  <si>
    <t>Ảnh hưởng thay đổi tỷ giá hối đoái quy đổi ngoại tệ</t>
  </si>
  <si>
    <t>Tiền và tương đương tiền cuối kỳ</t>
  </si>
  <si>
    <t>A.  TÀI SẢN NGẮN HẠN</t>
  </si>
  <si>
    <t xml:space="preserve">B.  TÀI SẢN DÀI HẠN </t>
  </si>
  <si>
    <t>A.  NỢ PHẢI TRẢ</t>
  </si>
  <si>
    <t xml:space="preserve">B.  VỐN CHỦ SỞ HỮU </t>
  </si>
  <si>
    <t xml:space="preserve">  8. Doanh thu chưa thực hiện</t>
  </si>
  <si>
    <t xml:space="preserve">  9. Quỹ phát triển khoa học &amp; công nghệ</t>
  </si>
  <si>
    <t>338</t>
  </si>
  <si>
    <t>339</t>
  </si>
  <si>
    <t>Số cuối kỳ</t>
  </si>
  <si>
    <t>Số đầu kỳ</t>
  </si>
  <si>
    <t>Kỳ này</t>
  </si>
  <si>
    <t>Kỳ trước</t>
  </si>
  <si>
    <t>Đà Nẵng, Ngày 20 Tháng 01 Năm 2011</t>
  </si>
  <si>
    <t>Cho Báo Cáo Tài Chính Quý 4 năm 2010</t>
  </si>
  <si>
    <t>Tại ngày 31 tháng 12 năm 2010</t>
  </si>
  <si>
    <t>(Đã ký)</t>
  </si>
  <si>
    <t>BÁO CÁO LƯU CHUYỂN TIỀN TỆ (Báo cáo riêng)</t>
  </si>
  <si>
    <t>BÁO CÁO KẾT QUẢ KINH DOANH (Báo cáo riêng)</t>
  </si>
  <si>
    <t>BẢNG CÂN ĐỐI KẾ TOÁN (Báo cáo riêng)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</si>
</sst>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.00_-;\-* #,##0.00_-;_-* &quot;-&quot;??_-;_-@_-"/>
    <numFmt numFmtId="167" formatCode="_-* #,##0_-;\-* #,##0_-;_-* &quot;-&quot;_-;_-@_-"/>
    <numFmt numFmtId="168" formatCode="mmm"/>
    <numFmt numFmtId="169" formatCode="\$#,##0\ ;\(\$#,##0\)"/>
    <numFmt numFmtId="170" formatCode="#."/>
    <numFmt numFmtId="171" formatCode="_-&quot;$&quot;* #,##0.00_-;\-&quot;$&quot;* #,##0.00_-;_-&quot;$&quot;* &quot;-&quot;??_-;_-@_-"/>
    <numFmt numFmtId="172" formatCode="d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 * #,##0.00_ ;_ * \-#,##0.00_ ;_ * &quot;-&quot;??_ ;_ @_ "/>
    <numFmt numFmtId="178" formatCode="_ * #,##0_ ;_ * \-#,##0_ ;_ * &quot;-&quot;_ ;_ @_ "/>
    <numFmt numFmtId="179" formatCode="&quot;V.&quot;0"/>
    <numFmt numFmtId="180" formatCode="\(##\)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&lt;##\&gt;"/>
    <numFmt numFmtId="187" formatCode="0.0000"/>
    <numFmt numFmtId="188" formatCode="0.000"/>
    <numFmt numFmtId="189" formatCode="0.0"/>
    <numFmt numFmtId="190" formatCode="_(* #,##0.0_);_(* \(#,##0.0\);_(* &quot;-&quot;??_);_(@_)"/>
  </numFmts>
  <fonts count="85">
    <font>
      <sz val="10"/>
      <name val="Arial"/>
      <family val="0"/>
    </font>
    <font>
      <sz val="10"/>
      <name val="VNI-Palati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"/>
      <color indexed="16"/>
      <name val="Courier"/>
      <family val="3"/>
    </font>
    <font>
      <sz val="10"/>
      <name val="VNI-Times"/>
      <family val="0"/>
    </font>
    <font>
      <sz val="10"/>
      <name val="MS Sans Serif"/>
      <family val="2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times new roman"/>
      <family val="0"/>
    </font>
    <font>
      <sz val="22"/>
      <name val="ＭＳ 明朝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14"/>
      <name val="ＭＳ 明朝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b/>
      <sz val="12"/>
      <name val="Times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VNI-Times"/>
      <family val="0"/>
    </font>
    <font>
      <sz val="12"/>
      <color indexed="9"/>
      <name val="VNI-Times"/>
      <family val="0"/>
    </font>
    <font>
      <i/>
      <sz val="11"/>
      <color indexed="9"/>
      <name val="VNI-Times"/>
      <family val="0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VNI-Times"/>
      <family val="0"/>
    </font>
    <font>
      <sz val="12"/>
      <name val=".VnTime"/>
      <family val="2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VNI-Times"/>
      <family val="0"/>
    </font>
    <font>
      <sz val="12"/>
      <color indexed="12"/>
      <name val="VNI-Times"/>
      <family val="0"/>
    </font>
    <font>
      <i/>
      <sz val="12"/>
      <name val=".VnTime"/>
      <family val="2"/>
    </font>
    <font>
      <i/>
      <sz val="12"/>
      <color indexed="9"/>
      <name val="Times New Roman"/>
      <family val="1"/>
    </font>
    <font>
      <sz val="12"/>
      <name val="Times"/>
      <family val="1"/>
    </font>
    <font>
      <sz val="12"/>
      <color indexed="9"/>
      <name val="Times New Roman"/>
      <family val="1"/>
    </font>
    <font>
      <b/>
      <sz val="12"/>
      <color indexed="12"/>
      <name val="VNI-Times"/>
      <family val="0"/>
    </font>
    <font>
      <sz val="12"/>
      <color indexed="10"/>
      <name val="Times New Roman"/>
      <family val="1"/>
    </font>
    <font>
      <b/>
      <i/>
      <sz val="12"/>
      <color indexed="6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/>
      <top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4" borderId="0" applyNumberFormat="0" applyBorder="0" applyAlignment="0" applyProtection="0"/>
    <xf numFmtId="0" fontId="12" fillId="0" borderId="0">
      <alignment/>
      <protection/>
    </xf>
    <xf numFmtId="168" fontId="0" fillId="0" borderId="0" applyFill="0" applyBorder="0" applyAlignment="0">
      <protection/>
    </xf>
    <xf numFmtId="0" fontId="45" fillId="2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4" fillId="0" borderId="0" applyNumberFormat="0" applyAlignment="0">
      <protection/>
    </xf>
    <xf numFmtId="0" fontId="1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Alignment="0">
      <protection/>
    </xf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8" fillId="5" borderId="0" applyNumberFormat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170" fontId="19" fillId="0" borderId="0">
      <alignment/>
      <protection locked="0"/>
    </xf>
    <xf numFmtId="170" fontId="19" fillId="0" borderId="0">
      <alignment/>
      <protection locked="0"/>
    </xf>
    <xf numFmtId="0" fontId="52" fillId="8" borderId="1" applyNumberFormat="0" applyAlignment="0" applyProtection="0"/>
    <xf numFmtId="10" fontId="17" fillId="22" borderId="8" applyNumberFormat="0" applyBorder="0" applyAlignment="0" applyProtection="0"/>
    <xf numFmtId="0" fontId="0" fillId="23" borderId="0">
      <alignment/>
      <protection/>
    </xf>
    <xf numFmtId="0" fontId="53" fillId="0" borderId="9" applyNumberFormat="0" applyFill="0" applyAlignment="0" applyProtection="0"/>
    <xf numFmtId="0" fontId="0" fillId="24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55" fillId="2" borderId="11" applyNumberFormat="0" applyAlignment="0" applyProtection="0"/>
    <xf numFmtId="14" fontId="1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12" applyNumberFormat="0" applyBorder="0">
      <alignment/>
      <protection/>
    </xf>
    <xf numFmtId="5" fontId="22" fillId="0" borderId="0">
      <alignment/>
      <protection/>
    </xf>
    <xf numFmtId="0" fontId="21" fillId="0" borderId="0" applyNumberFormat="0" applyFont="0" applyFill="0" applyBorder="0" applyAlignment="0" applyProtection="0"/>
    <xf numFmtId="172" fontId="0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8" fillId="0" borderId="0" applyNumberFormat="0" applyFill="0" applyBorder="0" applyAlignment="0" applyProtection="0"/>
    <xf numFmtId="0" fontId="25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165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98" applyFont="1">
      <alignment/>
      <protection/>
    </xf>
    <xf numFmtId="0" fontId="2" fillId="0" borderId="0" xfId="98" applyFont="1" applyAlignment="1">
      <alignment horizontal="center"/>
      <protection/>
    </xf>
    <xf numFmtId="38" fontId="4" fillId="0" borderId="0" xfId="98" applyNumberFormat="1" applyFont="1">
      <alignment/>
      <protection/>
    </xf>
    <xf numFmtId="38" fontId="2" fillId="0" borderId="0" xfId="98" applyNumberFormat="1" applyFont="1">
      <alignment/>
      <protection/>
    </xf>
    <xf numFmtId="164" fontId="2" fillId="0" borderId="0" xfId="65" applyNumberFormat="1" applyFont="1" applyFill="1" applyBorder="1" applyAlignment="1">
      <alignment/>
    </xf>
    <xf numFmtId="49" fontId="4" fillId="0" borderId="0" xfId="98" applyNumberFormat="1" applyFont="1" applyFill="1" applyBorder="1" applyAlignment="1">
      <alignment horizontal="center"/>
      <protection/>
    </xf>
    <xf numFmtId="43" fontId="4" fillId="0" borderId="0" xfId="65" applyFont="1" applyFill="1" applyBorder="1" applyAlignment="1">
      <alignment horizontal="center"/>
    </xf>
    <xf numFmtId="164" fontId="2" fillId="0" borderId="0" xfId="65" applyNumberFormat="1" applyFont="1" applyFill="1" applyBorder="1" applyAlignment="1">
      <alignment/>
    </xf>
    <xf numFmtId="0" fontId="4" fillId="0" borderId="0" xfId="98" applyFont="1" applyFill="1" applyBorder="1">
      <alignment/>
      <protection/>
    </xf>
    <xf numFmtId="0" fontId="32" fillId="0" borderId="0" xfId="98" applyFont="1" applyBorder="1" applyAlignment="1">
      <alignment vertical="top" wrapText="1"/>
      <protection/>
    </xf>
    <xf numFmtId="0" fontId="34" fillId="0" borderId="0" xfId="98" applyFont="1" applyFill="1" applyBorder="1">
      <alignment/>
      <protection/>
    </xf>
    <xf numFmtId="0" fontId="33" fillId="0" borderId="0" xfId="98" applyFont="1">
      <alignment/>
      <protection/>
    </xf>
    <xf numFmtId="0" fontId="33" fillId="0" borderId="0" xfId="98" applyFont="1" applyBorder="1" applyAlignment="1">
      <alignment horizontal="left" vertical="top" wrapText="1"/>
      <protection/>
    </xf>
    <xf numFmtId="43" fontId="35" fillId="0" borderId="0" xfId="65" applyFont="1" applyFill="1" applyBorder="1" applyAlignment="1">
      <alignment horizontal="center"/>
    </xf>
    <xf numFmtId="0" fontId="6" fillId="0" borderId="0" xfId="98" applyFont="1" applyBorder="1" applyAlignment="1">
      <alignment/>
      <protection/>
    </xf>
    <xf numFmtId="0" fontId="6" fillId="0" borderId="0" xfId="98" applyFont="1" applyBorder="1" applyAlignment="1">
      <alignment horizontal="center" vertical="center"/>
      <protection/>
    </xf>
    <xf numFmtId="0" fontId="6" fillId="0" borderId="14" xfId="98" applyFont="1" applyBorder="1" applyAlignment="1">
      <alignment horizontal="left" vertical="center"/>
      <protection/>
    </xf>
    <xf numFmtId="164" fontId="4" fillId="0" borderId="0" xfId="65" applyNumberFormat="1" applyFont="1" applyFill="1" applyBorder="1" applyAlignment="1">
      <alignment horizontal="center"/>
    </xf>
    <xf numFmtId="0" fontId="6" fillId="0" borderId="0" xfId="98" applyFont="1" applyFill="1" applyBorder="1">
      <alignment/>
      <protection/>
    </xf>
    <xf numFmtId="0" fontId="20" fillId="0" borderId="0" xfId="98" applyFont="1" applyFill="1" applyBorder="1">
      <alignment/>
      <protection/>
    </xf>
    <xf numFmtId="0" fontId="32" fillId="0" borderId="0" xfId="98" applyFont="1" applyAlignment="1">
      <alignment vertical="top" wrapText="1"/>
      <protection/>
    </xf>
    <xf numFmtId="41" fontId="39" fillId="0" borderId="0" xfId="65" applyNumberFormat="1" applyFont="1" applyFill="1" applyBorder="1" applyAlignment="1">
      <alignment horizontal="centerContinuous"/>
    </xf>
    <xf numFmtId="0" fontId="33" fillId="0" borderId="0" xfId="98" applyFont="1" applyAlignment="1">
      <alignment vertical="top" wrapText="1"/>
      <protection/>
    </xf>
    <xf numFmtId="0" fontId="33" fillId="0" borderId="0" xfId="98" applyFont="1" applyFill="1" applyAlignment="1">
      <alignment vertical="top" wrapText="1"/>
      <protection/>
    </xf>
    <xf numFmtId="0" fontId="6" fillId="0" borderId="0" xfId="98" applyFont="1" applyAlignment="1">
      <alignment/>
      <protection/>
    </xf>
    <xf numFmtId="43" fontId="4" fillId="0" borderId="0" xfId="65" applyFont="1" applyFill="1" applyBorder="1" applyAlignment="1">
      <alignment horizontal="center"/>
    </xf>
    <xf numFmtId="0" fontId="6" fillId="0" borderId="14" xfId="98" applyFont="1" applyBorder="1" applyAlignment="1">
      <alignment vertical="center"/>
      <protection/>
    </xf>
    <xf numFmtId="43" fontId="4" fillId="0" borderId="14" xfId="65" applyFont="1" applyFill="1" applyBorder="1" applyAlignment="1">
      <alignment horizontal="center"/>
    </xf>
    <xf numFmtId="41" fontId="40" fillId="0" borderId="14" xfId="65" applyNumberFormat="1" applyFont="1" applyFill="1" applyBorder="1" applyAlignment="1">
      <alignment horizontal="left"/>
    </xf>
    <xf numFmtId="41" fontId="40" fillId="0" borderId="14" xfId="65" applyNumberFormat="1" applyFont="1" applyFill="1" applyBorder="1" applyAlignment="1">
      <alignment horizontal="centerContinuous"/>
    </xf>
    <xf numFmtId="0" fontId="7" fillId="0" borderId="15" xfId="98" applyFont="1" applyBorder="1" applyAlignment="1">
      <alignment horizontal="left" vertical="center" wrapText="1" indent="1"/>
      <protection/>
    </xf>
    <xf numFmtId="43" fontId="20" fillId="0" borderId="0" xfId="65" applyFont="1" applyFill="1" applyBorder="1" applyAlignment="1">
      <alignment horizontal="center"/>
    </xf>
    <xf numFmtId="41" fontId="39" fillId="0" borderId="0" xfId="65" applyNumberFormat="1" applyFont="1" applyFill="1" applyBorder="1" applyAlignment="1">
      <alignment/>
    </xf>
    <xf numFmtId="0" fontId="5" fillId="0" borderId="0" xfId="98" applyFont="1" applyFill="1" applyBorder="1">
      <alignment/>
      <protection/>
    </xf>
    <xf numFmtId="0" fontId="37" fillId="0" borderId="0" xfId="98" applyFont="1" applyBorder="1" applyAlignment="1">
      <alignment horizontal="center" vertical="center"/>
      <protection/>
    </xf>
    <xf numFmtId="0" fontId="38" fillId="0" borderId="0" xfId="98" applyFont="1" applyBorder="1" applyAlignment="1" quotePrefix="1">
      <alignment horizontal="left" vertical="center"/>
      <protection/>
    </xf>
    <xf numFmtId="0" fontId="37" fillId="0" borderId="0" xfId="98" applyFont="1" applyBorder="1" applyAlignment="1">
      <alignment horizontal="center"/>
      <protection/>
    </xf>
    <xf numFmtId="0" fontId="41" fillId="0" borderId="0" xfId="98" applyFont="1" applyFill="1" applyBorder="1" applyAlignment="1">
      <alignment horizontal="left"/>
      <protection/>
    </xf>
    <xf numFmtId="41" fontId="41" fillId="0" borderId="0" xfId="65" applyNumberFormat="1" applyFont="1" applyFill="1" applyAlignment="1">
      <alignment horizontal="center"/>
    </xf>
    <xf numFmtId="41" fontId="41" fillId="0" borderId="0" xfId="65" applyNumberFormat="1" applyFont="1" applyFill="1" applyBorder="1" applyAlignment="1" quotePrefix="1">
      <alignment horizontal="centerContinuous"/>
    </xf>
    <xf numFmtId="0" fontId="37" fillId="0" borderId="0" xfId="98" applyFont="1" applyFill="1" applyBorder="1" applyAlignment="1">
      <alignment/>
      <protection/>
    </xf>
    <xf numFmtId="0" fontId="4" fillId="0" borderId="0" xfId="98" applyFont="1" applyAlignment="1">
      <alignment horizontal="center"/>
      <protection/>
    </xf>
    <xf numFmtId="0" fontId="4" fillId="0" borderId="0" xfId="98" applyFont="1">
      <alignment/>
      <protection/>
    </xf>
    <xf numFmtId="0" fontId="6" fillId="0" borderId="0" xfId="98" applyFont="1" applyFill="1" applyBorder="1" applyAlignment="1">
      <alignment vertical="center" wrapText="1"/>
      <protection/>
    </xf>
    <xf numFmtId="0" fontId="37" fillId="0" borderId="16" xfId="98" applyFont="1" applyBorder="1" applyAlignment="1">
      <alignment horizontal="center" vertical="center" wrapText="1"/>
      <protection/>
    </xf>
    <xf numFmtId="0" fontId="6" fillId="0" borderId="0" xfId="98" applyFont="1" applyBorder="1" applyAlignment="1">
      <alignment vertical="center" wrapText="1"/>
      <protection/>
    </xf>
    <xf numFmtId="0" fontId="6" fillId="0" borderId="0" xfId="98" applyFont="1" applyBorder="1" applyAlignment="1">
      <alignment horizontal="left" vertical="center"/>
      <protection/>
    </xf>
    <xf numFmtId="0" fontId="6" fillId="0" borderId="0" xfId="98" applyFont="1" applyBorder="1" applyAlignment="1">
      <alignment vertical="center"/>
      <protection/>
    </xf>
    <xf numFmtId="0" fontId="4" fillId="0" borderId="0" xfId="98" applyFont="1">
      <alignment/>
      <protection/>
    </xf>
    <xf numFmtId="0" fontId="4" fillId="0" borderId="14" xfId="98" applyFont="1" applyBorder="1" applyAlignment="1">
      <alignment horizontal="center"/>
      <protection/>
    </xf>
    <xf numFmtId="0" fontId="4" fillId="0" borderId="14" xfId="98" applyFont="1" applyBorder="1">
      <alignment/>
      <protection/>
    </xf>
    <xf numFmtId="38" fontId="36" fillId="0" borderId="14" xfId="98" applyNumberFormat="1" applyFont="1" applyBorder="1">
      <alignment/>
      <protection/>
    </xf>
    <xf numFmtId="38" fontId="36" fillId="0" borderId="14" xfId="98" applyNumberFormat="1" applyFont="1" applyBorder="1" quotePrefix="1">
      <alignment/>
      <protection/>
    </xf>
    <xf numFmtId="0" fontId="61" fillId="0" borderId="0" xfId="98" applyFont="1" applyFill="1" applyBorder="1" applyAlignment="1">
      <alignment horizontal="center" vertical="center" wrapText="1"/>
      <protection/>
    </xf>
    <xf numFmtId="41" fontId="62" fillId="0" borderId="0" xfId="65" applyNumberFormat="1" applyFont="1" applyFill="1" applyBorder="1" applyAlignment="1">
      <alignment horizontal="center" vertical="center" wrapText="1"/>
    </xf>
    <xf numFmtId="0" fontId="63" fillId="0" borderId="0" xfId="98" applyFont="1" applyFill="1" applyBorder="1">
      <alignment/>
      <protection/>
    </xf>
    <xf numFmtId="0" fontId="43" fillId="0" borderId="0" xfId="98" applyFont="1" applyFill="1" applyBorder="1">
      <alignment/>
      <protection/>
    </xf>
    <xf numFmtId="164" fontId="64" fillId="0" borderId="0" xfId="65" applyNumberFormat="1" applyFont="1" applyFill="1" applyBorder="1" applyAlignment="1">
      <alignment/>
    </xf>
    <xf numFmtId="41" fontId="65" fillId="0" borderId="0" xfId="98" applyNumberFormat="1" applyFont="1" applyFill="1" applyBorder="1" applyAlignment="1" quotePrefix="1">
      <alignment horizontal="left"/>
      <protection/>
    </xf>
    <xf numFmtId="49" fontId="65" fillId="0" borderId="0" xfId="98" applyNumberFormat="1" applyFont="1" applyFill="1" applyBorder="1" applyAlignment="1" quotePrefix="1">
      <alignment horizontal="center"/>
      <protection/>
    </xf>
    <xf numFmtId="43" fontId="46" fillId="0" borderId="0" xfId="65" applyFont="1" applyFill="1" applyBorder="1" applyAlignment="1">
      <alignment horizontal="center"/>
    </xf>
    <xf numFmtId="0" fontId="66" fillId="0" borderId="0" xfId="98" applyFont="1" applyFill="1" applyBorder="1">
      <alignment/>
      <protection/>
    </xf>
    <xf numFmtId="0" fontId="67" fillId="0" borderId="0" xfId="98" applyFont="1" applyFill="1" applyBorder="1">
      <alignment/>
      <protection/>
    </xf>
    <xf numFmtId="41" fontId="68" fillId="0" borderId="0" xfId="65" applyNumberFormat="1" applyFont="1" applyFill="1" applyBorder="1" applyAlignment="1">
      <alignment horizontal="left"/>
    </xf>
    <xf numFmtId="41" fontId="68" fillId="0" borderId="0" xfId="65" applyNumberFormat="1" applyFont="1" applyFill="1" applyBorder="1" applyAlignment="1">
      <alignment horizontal="centerContinuous"/>
    </xf>
    <xf numFmtId="41" fontId="37" fillId="0" borderId="0" xfId="65" applyNumberFormat="1" applyFont="1" applyFill="1" applyBorder="1" applyAlignment="1">
      <alignment/>
    </xf>
    <xf numFmtId="0" fontId="4" fillId="0" borderId="0" xfId="98" applyFont="1" applyBorder="1" applyAlignment="1">
      <alignment horizontal="center"/>
      <protection/>
    </xf>
    <xf numFmtId="0" fontId="4" fillId="0" borderId="0" xfId="98" applyFont="1" applyBorder="1">
      <alignment/>
      <protection/>
    </xf>
    <xf numFmtId="38" fontId="36" fillId="0" borderId="0" xfId="98" applyNumberFormat="1" applyFont="1" applyBorder="1">
      <alignment/>
      <protection/>
    </xf>
    <xf numFmtId="38" fontId="36" fillId="0" borderId="0" xfId="98" applyNumberFormat="1" applyFont="1" applyBorder="1" quotePrefix="1">
      <alignment/>
      <protection/>
    </xf>
    <xf numFmtId="0" fontId="6" fillId="0" borderId="17" xfId="98" applyFont="1" applyBorder="1" applyAlignment="1">
      <alignment horizontal="left" vertical="center"/>
      <protection/>
    </xf>
    <xf numFmtId="0" fontId="6" fillId="0" borderId="17" xfId="98" applyFont="1" applyBorder="1" applyAlignment="1">
      <alignment horizontal="center" vertical="center"/>
      <protection/>
    </xf>
    <xf numFmtId="43" fontId="35" fillId="0" borderId="17" xfId="65" applyFont="1" applyFill="1" applyBorder="1" applyAlignment="1">
      <alignment horizontal="center"/>
    </xf>
    <xf numFmtId="38" fontId="6" fillId="0" borderId="18" xfId="98" applyNumberFormat="1" applyFont="1" applyBorder="1" applyAlignment="1">
      <alignment horizontal="center" vertical="center" wrapText="1"/>
      <protection/>
    </xf>
    <xf numFmtId="38" fontId="61" fillId="0" borderId="0" xfId="98" applyNumberFormat="1" applyFont="1" applyBorder="1" applyAlignment="1">
      <alignment horizontal="center" vertical="center" wrapText="1"/>
      <protection/>
    </xf>
    <xf numFmtId="0" fontId="61" fillId="0" borderId="0" xfId="98" applyFont="1">
      <alignment/>
      <protection/>
    </xf>
    <xf numFmtId="0" fontId="37" fillId="0" borderId="0" xfId="98" applyFont="1">
      <alignment/>
      <protection/>
    </xf>
    <xf numFmtId="38" fontId="37" fillId="0" borderId="0" xfId="98" applyNumberFormat="1" applyFont="1">
      <alignment/>
      <protection/>
    </xf>
    <xf numFmtId="0" fontId="37" fillId="0" borderId="0" xfId="98" applyFont="1" applyAlignment="1" quotePrefix="1">
      <alignment horizontal="center"/>
      <protection/>
    </xf>
    <xf numFmtId="38" fontId="6" fillId="0" borderId="0" xfId="98" applyNumberFormat="1" applyFont="1">
      <alignment/>
      <protection/>
    </xf>
    <xf numFmtId="0" fontId="61" fillId="0" borderId="0" xfId="98" applyFont="1" applyAlignment="1">
      <alignment horizontal="center"/>
      <protection/>
    </xf>
    <xf numFmtId="38" fontId="61" fillId="0" borderId="0" xfId="98" applyNumberFormat="1" applyFont="1">
      <alignment/>
      <protection/>
    </xf>
    <xf numFmtId="0" fontId="6" fillId="0" borderId="0" xfId="98" applyFont="1" quotePrefix="1">
      <alignment/>
      <protection/>
    </xf>
    <xf numFmtId="0" fontId="6" fillId="0" borderId="0" xfId="98" applyFont="1" applyAlignment="1" quotePrefix="1">
      <alignment horizontal="center"/>
      <protection/>
    </xf>
    <xf numFmtId="0" fontId="6" fillId="0" borderId="0" xfId="98" applyFont="1">
      <alignment/>
      <protection/>
    </xf>
    <xf numFmtId="0" fontId="61" fillId="0" borderId="0" xfId="98" applyFont="1" applyAlignment="1" quotePrefix="1">
      <alignment horizontal="center"/>
      <protection/>
    </xf>
    <xf numFmtId="38" fontId="61" fillId="0" borderId="4" xfId="98" applyNumberFormat="1" applyFont="1" applyBorder="1">
      <alignment/>
      <protection/>
    </xf>
    <xf numFmtId="0" fontId="6" fillId="0" borderId="0" xfId="98" applyFont="1" applyAlignment="1" quotePrefix="1">
      <alignment wrapText="1"/>
      <protection/>
    </xf>
    <xf numFmtId="0" fontId="6" fillId="0" borderId="0" xfId="98" applyFont="1" applyAlignment="1">
      <alignment horizontal="center"/>
      <protection/>
    </xf>
    <xf numFmtId="0" fontId="6" fillId="0" borderId="0" xfId="98" applyFont="1" applyAlignment="1">
      <alignment wrapText="1"/>
      <protection/>
    </xf>
    <xf numFmtId="0" fontId="37" fillId="0" borderId="0" xfId="98" applyFont="1" applyAlignment="1">
      <alignment horizontal="center"/>
      <protection/>
    </xf>
    <xf numFmtId="0" fontId="6" fillId="0" borderId="0" xfId="98" applyFont="1" applyBorder="1">
      <alignment/>
      <protection/>
    </xf>
    <xf numFmtId="0" fontId="6" fillId="0" borderId="0" xfId="98" applyFont="1" applyBorder="1" applyAlignment="1">
      <alignment horizontal="center"/>
      <protection/>
    </xf>
    <xf numFmtId="0" fontId="61" fillId="0" borderId="0" xfId="98" applyFont="1" applyBorder="1">
      <alignment/>
      <protection/>
    </xf>
    <xf numFmtId="0" fontId="61" fillId="0" borderId="0" xfId="98" applyFont="1" applyBorder="1" applyAlignment="1">
      <alignment horizontal="center"/>
      <protection/>
    </xf>
    <xf numFmtId="0" fontId="70" fillId="0" borderId="0" xfId="98" applyFont="1" applyBorder="1" applyAlignment="1">
      <alignment/>
      <protection/>
    </xf>
    <xf numFmtId="0" fontId="71" fillId="0" borderId="0" xfId="98" applyFont="1" applyFill="1" applyBorder="1" applyAlignment="1">
      <alignment horizontal="left"/>
      <protection/>
    </xf>
    <xf numFmtId="43" fontId="72" fillId="0" borderId="0" xfId="65" applyFont="1" applyFill="1" applyBorder="1" applyAlignment="1">
      <alignment horizontal="center"/>
    </xf>
    <xf numFmtId="41" fontId="72" fillId="0" borderId="0" xfId="65" applyNumberFormat="1" applyFont="1" applyFill="1" applyBorder="1" applyAlignment="1">
      <alignment horizontal="center"/>
    </xf>
    <xf numFmtId="0" fontId="38" fillId="0" borderId="0" xfId="98" applyFont="1" applyFill="1" applyBorder="1">
      <alignment/>
      <protection/>
    </xf>
    <xf numFmtId="37" fontId="73" fillId="0" borderId="0" xfId="0" applyNumberFormat="1" applyFont="1" applyAlignment="1">
      <alignment/>
    </xf>
    <xf numFmtId="0" fontId="6" fillId="0" borderId="0" xfId="98" applyFont="1" applyBorder="1" applyAlignment="1">
      <alignment horizontal="left" vertical="top" wrapText="1" indent="1"/>
      <protection/>
    </xf>
    <xf numFmtId="49" fontId="6" fillId="0" borderId="0" xfId="65" applyNumberFormat="1" applyFont="1" applyFill="1" applyBorder="1" applyAlignment="1" quotePrefix="1">
      <alignment horizontal="center"/>
    </xf>
    <xf numFmtId="43" fontId="6" fillId="0" borderId="0" xfId="65" applyFont="1" applyFill="1" applyBorder="1" applyAlignment="1" quotePrefix="1">
      <alignment horizontal="center" vertical="center"/>
    </xf>
    <xf numFmtId="164" fontId="6" fillId="0" borderId="0" xfId="65" applyNumberFormat="1" applyFont="1" applyFill="1" applyBorder="1" applyAlignment="1">
      <alignment/>
    </xf>
    <xf numFmtId="43" fontId="6" fillId="0" borderId="0" xfId="65" applyFont="1" applyFill="1" applyBorder="1" applyAlignment="1">
      <alignment horizontal="center" vertical="center"/>
    </xf>
    <xf numFmtId="0" fontId="74" fillId="0" borderId="0" xfId="98" applyFont="1" applyBorder="1" applyAlignment="1">
      <alignment horizontal="left" vertical="justify" indent="1"/>
      <protection/>
    </xf>
    <xf numFmtId="49" fontId="75" fillId="0" borderId="0" xfId="65" applyNumberFormat="1" applyFont="1" applyFill="1" applyBorder="1" applyAlignment="1" quotePrefix="1">
      <alignment horizontal="center"/>
    </xf>
    <xf numFmtId="43" fontId="6" fillId="0" borderId="0" xfId="65" applyFont="1" applyFill="1" applyBorder="1" applyAlignment="1">
      <alignment horizontal="center"/>
    </xf>
    <xf numFmtId="164" fontId="61" fillId="0" borderId="0" xfId="65" applyNumberFormat="1" applyFont="1" applyFill="1" applyBorder="1" applyAlignment="1">
      <alignment/>
    </xf>
    <xf numFmtId="0" fontId="76" fillId="0" borderId="0" xfId="98" applyFont="1" applyFill="1" applyBorder="1">
      <alignment/>
      <protection/>
    </xf>
    <xf numFmtId="49" fontId="6" fillId="0" borderId="0" xfId="65" applyNumberFormat="1" applyFont="1" applyFill="1" applyBorder="1" applyAlignment="1">
      <alignment horizontal="center"/>
    </xf>
    <xf numFmtId="0" fontId="74" fillId="0" borderId="0" xfId="98" applyFont="1" applyBorder="1" applyAlignment="1">
      <alignment horizontal="left" vertical="top" wrapText="1" indent="1"/>
      <protection/>
    </xf>
    <xf numFmtId="49" fontId="74" fillId="0" borderId="0" xfId="65" applyNumberFormat="1" applyFont="1" applyFill="1" applyBorder="1" applyAlignment="1" quotePrefix="1">
      <alignment horizontal="center"/>
    </xf>
    <xf numFmtId="43" fontId="74" fillId="0" borderId="0" xfId="65" applyFont="1" applyFill="1" applyBorder="1" applyAlignment="1" quotePrefix="1">
      <alignment horizontal="center"/>
    </xf>
    <xf numFmtId="0" fontId="77" fillId="0" borderId="0" xfId="98" applyFont="1" applyFill="1" applyBorder="1">
      <alignment/>
      <protection/>
    </xf>
    <xf numFmtId="0" fontId="70" fillId="0" borderId="0" xfId="98" applyFont="1" applyFill="1" applyBorder="1" applyAlignment="1">
      <alignment horizontal="left" vertical="top" wrapText="1" indent="1"/>
      <protection/>
    </xf>
    <xf numFmtId="43" fontId="6" fillId="0" borderId="0" xfId="65" applyFont="1" applyFill="1" applyBorder="1" applyAlignment="1" quotePrefix="1">
      <alignment horizontal="center"/>
    </xf>
    <xf numFmtId="37" fontId="78" fillId="0" borderId="0" xfId="0" applyNumberFormat="1" applyFont="1" applyAlignment="1">
      <alignment/>
    </xf>
    <xf numFmtId="0" fontId="74" fillId="0" borderId="0" xfId="98" applyFont="1" applyBorder="1" applyAlignment="1">
      <alignment horizontal="left" vertical="center" wrapText="1" indent="1"/>
      <protection/>
    </xf>
    <xf numFmtId="43" fontId="5" fillId="0" borderId="0" xfId="65" applyFont="1" applyFill="1" applyBorder="1" applyAlignment="1" quotePrefix="1">
      <alignment horizontal="center" vertical="center"/>
    </xf>
    <xf numFmtId="164" fontId="70" fillId="0" borderId="0" xfId="65" applyNumberFormat="1" applyFont="1" applyFill="1" applyBorder="1" applyAlignment="1">
      <alignment/>
    </xf>
    <xf numFmtId="0" fontId="7" fillId="0" borderId="0" xfId="98" applyFont="1" applyBorder="1" applyAlignment="1">
      <alignment horizontal="left" vertical="top" wrapText="1" indent="1"/>
      <protection/>
    </xf>
    <xf numFmtId="43" fontId="76" fillId="0" borderId="15" xfId="65" applyFont="1" applyFill="1" applyBorder="1" applyAlignment="1" quotePrefix="1">
      <alignment horizontal="center"/>
    </xf>
    <xf numFmtId="43" fontId="5" fillId="0" borderId="15" xfId="65" applyFont="1" applyFill="1" applyBorder="1" applyAlignment="1">
      <alignment horizontal="center"/>
    </xf>
    <xf numFmtId="41" fontId="5" fillId="0" borderId="15" xfId="65" applyNumberFormat="1" applyFont="1" applyFill="1" applyBorder="1" applyAlignment="1">
      <alignment/>
    </xf>
    <xf numFmtId="0" fontId="70" fillId="0" borderId="0" xfId="98" applyFont="1" applyAlignment="1">
      <alignment/>
      <protection/>
    </xf>
    <xf numFmtId="43" fontId="5" fillId="0" borderId="0" xfId="65" applyFont="1" applyFill="1" applyBorder="1" applyAlignment="1">
      <alignment horizontal="center"/>
    </xf>
    <xf numFmtId="41" fontId="5" fillId="0" borderId="0" xfId="65" applyNumberFormat="1" applyFont="1" applyFill="1" applyBorder="1" applyAlignment="1">
      <alignment/>
    </xf>
    <xf numFmtId="0" fontId="79" fillId="0" borderId="0" xfId="98" applyFont="1" applyAlignment="1">
      <alignment/>
      <protection/>
    </xf>
    <xf numFmtId="0" fontId="79" fillId="0" borderId="0" xfId="98" applyFont="1" applyBorder="1" applyAlignment="1">
      <alignment/>
      <protection/>
    </xf>
    <xf numFmtId="0" fontId="79" fillId="0" borderId="0" xfId="98" applyFont="1" applyAlignment="1">
      <alignment horizontal="center"/>
      <protection/>
    </xf>
    <xf numFmtId="164" fontId="79" fillId="0" borderId="0" xfId="65" applyNumberFormat="1" applyFont="1" applyFill="1" applyAlignment="1">
      <alignment/>
    </xf>
    <xf numFmtId="0" fontId="5" fillId="0" borderId="0" xfId="98" applyFont="1" applyBorder="1" applyAlignment="1" quotePrefix="1">
      <alignment horizontal="left"/>
      <protection/>
    </xf>
    <xf numFmtId="0" fontId="5" fillId="0" borderId="0" xfId="98" applyFont="1" applyBorder="1">
      <alignment/>
      <protection/>
    </xf>
    <xf numFmtId="41" fontId="5" fillId="0" borderId="0" xfId="65" applyNumberFormat="1" applyFont="1" applyBorder="1" applyAlignment="1">
      <alignment horizontal="center"/>
    </xf>
    <xf numFmtId="43" fontId="5" fillId="0" borderId="0" xfId="65" applyFont="1" applyFill="1" applyBorder="1" applyAlignment="1">
      <alignment/>
    </xf>
    <xf numFmtId="0" fontId="80" fillId="0" borderId="0" xfId="98" applyFont="1" applyBorder="1">
      <alignment/>
      <protection/>
    </xf>
    <xf numFmtId="41" fontId="80" fillId="0" borderId="0" xfId="65" applyNumberFormat="1" applyFont="1" applyBorder="1" applyAlignment="1">
      <alignment horizontal="center"/>
    </xf>
    <xf numFmtId="43" fontId="80" fillId="0" borderId="0" xfId="65" applyFont="1" applyFill="1" applyBorder="1" applyAlignment="1">
      <alignment/>
    </xf>
    <xf numFmtId="0" fontId="80" fillId="0" borderId="0" xfId="98" applyFont="1">
      <alignment/>
      <protection/>
    </xf>
    <xf numFmtId="41" fontId="80" fillId="0" borderId="0" xfId="65" applyNumberFormat="1" applyFont="1" applyAlignment="1">
      <alignment horizontal="center"/>
    </xf>
    <xf numFmtId="0" fontId="80" fillId="0" borderId="0" xfId="98" applyFont="1" applyFill="1" applyBorder="1">
      <alignment/>
      <protection/>
    </xf>
    <xf numFmtId="3" fontId="41" fillId="0" borderId="0" xfId="65" applyNumberFormat="1" applyFont="1" applyFill="1" applyBorder="1" applyAlignment="1">
      <alignment horizontal="center"/>
    </xf>
    <xf numFmtId="0" fontId="32" fillId="0" borderId="0" xfId="98" applyFont="1" applyBorder="1" applyAlignment="1">
      <alignment vertical="top" wrapText="1"/>
      <protection/>
    </xf>
    <xf numFmtId="0" fontId="32" fillId="0" borderId="0" xfId="98" applyFont="1" applyBorder="1" applyAlignment="1">
      <alignment horizontal="left" vertical="top" wrapText="1"/>
      <protection/>
    </xf>
    <xf numFmtId="164" fontId="3" fillId="0" borderId="0" xfId="65" applyNumberFormat="1" applyFont="1" applyFill="1" applyBorder="1" applyAlignment="1">
      <alignment horizontal="left"/>
    </xf>
    <xf numFmtId="164" fontId="3" fillId="0" borderId="17" xfId="65" applyNumberFormat="1" applyFont="1" applyFill="1" applyBorder="1" applyAlignment="1">
      <alignment horizontal="left"/>
    </xf>
    <xf numFmtId="164" fontId="59" fillId="0" borderId="0" xfId="65" applyNumberFormat="1" applyFont="1" applyFill="1" applyBorder="1" applyAlignment="1" quotePrefix="1">
      <alignment horizontal="left"/>
    </xf>
    <xf numFmtId="164" fontId="59" fillId="0" borderId="0" xfId="65" applyNumberFormat="1" applyFont="1" applyFill="1" applyBorder="1" applyAlignment="1">
      <alignment horizontal="left"/>
    </xf>
    <xf numFmtId="0" fontId="6" fillId="0" borderId="0" xfId="98" applyFont="1" applyFill="1" applyBorder="1">
      <alignment/>
      <protection/>
    </xf>
    <xf numFmtId="0" fontId="81" fillId="0" borderId="0" xfId="98" applyFont="1" applyFill="1" applyBorder="1">
      <alignment/>
      <protection/>
    </xf>
    <xf numFmtId="0" fontId="61" fillId="0" borderId="19" xfId="98" applyFont="1" applyBorder="1" applyAlignment="1">
      <alignment horizontal="left" vertical="center" wrapText="1"/>
      <protection/>
    </xf>
    <xf numFmtId="49" fontId="82" fillId="0" borderId="0" xfId="98" applyNumberFormat="1" applyFont="1" applyFill="1" applyBorder="1" applyAlignment="1" quotePrefix="1">
      <alignment horizontal="center" vertical="center"/>
      <protection/>
    </xf>
    <xf numFmtId="43" fontId="61" fillId="0" borderId="0" xfId="65" applyFont="1" applyFill="1" applyBorder="1" applyAlignment="1">
      <alignment horizontal="center" vertical="center"/>
    </xf>
    <xf numFmtId="41" fontId="61" fillId="0" borderId="4" xfId="64" applyNumberFormat="1" applyFont="1" applyFill="1" applyBorder="1" applyAlignment="1">
      <alignment horizontal="right" vertical="center"/>
    </xf>
    <xf numFmtId="0" fontId="74" fillId="0" borderId="0" xfId="98" applyFont="1" applyFill="1" applyBorder="1">
      <alignment/>
      <protection/>
    </xf>
    <xf numFmtId="0" fontId="61" fillId="0" borderId="20" xfId="98" applyFont="1" applyBorder="1" applyAlignment="1">
      <alignment horizontal="left" vertical="top" wrapText="1"/>
      <protection/>
    </xf>
    <xf numFmtId="49" fontId="82" fillId="0" borderId="20" xfId="98" applyNumberFormat="1" applyFont="1" applyFill="1" applyBorder="1" applyAlignment="1">
      <alignment horizontal="center" vertical="center"/>
      <protection/>
    </xf>
    <xf numFmtId="41" fontId="61" fillId="0" borderId="14" xfId="64" applyNumberFormat="1" applyFont="1" applyFill="1" applyBorder="1" applyAlignment="1">
      <alignment horizontal="right" vertical="center"/>
    </xf>
    <xf numFmtId="0" fontId="6" fillId="0" borderId="0" xfId="98" applyFont="1" applyBorder="1" applyAlignment="1">
      <alignment horizontal="left" vertical="top" wrapText="1"/>
      <protection/>
    </xf>
    <xf numFmtId="49" fontId="5" fillId="0" borderId="0" xfId="98" applyNumberFormat="1" applyFont="1" applyFill="1" applyBorder="1" applyAlignment="1" quotePrefix="1">
      <alignment horizontal="center" vertical="center"/>
      <protection/>
    </xf>
    <xf numFmtId="49" fontId="5" fillId="0" borderId="0" xfId="98" applyNumberFormat="1" applyFont="1" applyFill="1" applyBorder="1" applyAlignment="1">
      <alignment horizontal="center" vertical="center"/>
      <protection/>
    </xf>
    <xf numFmtId="37" fontId="6" fillId="0" borderId="0" xfId="0" applyNumberFormat="1" applyFont="1" applyAlignment="1">
      <alignment/>
    </xf>
    <xf numFmtId="41" fontId="6" fillId="0" borderId="0" xfId="64" applyNumberFormat="1" applyFont="1" applyFill="1" applyBorder="1" applyAlignment="1">
      <alignment horizontal="right"/>
    </xf>
    <xf numFmtId="164" fontId="6" fillId="0" borderId="0" xfId="65" applyNumberFormat="1" applyFont="1" applyFill="1" applyBorder="1" applyAlignment="1">
      <alignment horizontal="right"/>
    </xf>
    <xf numFmtId="0" fontId="61" fillId="0" borderId="14" xfId="98" applyFont="1" applyBorder="1" applyAlignment="1">
      <alignment horizontal="left" vertical="top" wrapText="1"/>
      <protection/>
    </xf>
    <xf numFmtId="49" fontId="82" fillId="0" borderId="14" xfId="98" applyNumberFormat="1" applyFont="1" applyFill="1" applyBorder="1" applyAlignment="1">
      <alignment horizontal="center" vertical="center"/>
      <protection/>
    </xf>
    <xf numFmtId="37" fontId="6" fillId="0" borderId="0" xfId="0" applyNumberFormat="1" applyFont="1" applyFill="1" applyAlignment="1">
      <alignment/>
    </xf>
    <xf numFmtId="0" fontId="6" fillId="0" borderId="0" xfId="98" applyFont="1" applyBorder="1" applyAlignment="1">
      <alignment horizontal="left" vertical="top"/>
      <protection/>
    </xf>
    <xf numFmtId="41" fontId="61" fillId="0" borderId="0" xfId="64" applyNumberFormat="1" applyFont="1" applyFill="1" applyBorder="1" applyAlignment="1">
      <alignment horizontal="right" vertical="center"/>
    </xf>
    <xf numFmtId="0" fontId="61" fillId="0" borderId="4" xfId="98" applyFont="1" applyBorder="1" applyAlignment="1">
      <alignment horizontal="left" vertical="center" wrapText="1"/>
      <protection/>
    </xf>
    <xf numFmtId="0" fontId="61" fillId="0" borderId="21" xfId="98" applyFont="1" applyBorder="1" applyAlignment="1">
      <alignment horizontal="left" vertical="top" wrapText="1"/>
      <protection/>
    </xf>
    <xf numFmtId="49" fontId="82" fillId="0" borderId="21" xfId="98" applyNumberFormat="1" applyFont="1" applyFill="1" applyBorder="1" applyAlignment="1">
      <alignment horizontal="center" vertical="center"/>
      <protection/>
    </xf>
    <xf numFmtId="41" fontId="61" fillId="0" borderId="21" xfId="64" applyNumberFormat="1" applyFont="1" applyFill="1" applyBorder="1" applyAlignment="1">
      <alignment horizontal="right" vertical="center"/>
    </xf>
    <xf numFmtId="0" fontId="74" fillId="0" borderId="0" xfId="98" applyFont="1" applyBorder="1" applyAlignment="1">
      <alignment horizontal="left" vertical="top" wrapText="1"/>
      <protection/>
    </xf>
    <xf numFmtId="49" fontId="77" fillId="0" borderId="0" xfId="98" applyNumberFormat="1" applyFont="1" applyFill="1" applyBorder="1" applyAlignment="1">
      <alignment horizontal="center" vertical="center"/>
      <protection/>
    </xf>
    <xf numFmtId="41" fontId="74" fillId="0" borderId="0" xfId="64" applyNumberFormat="1" applyFont="1" applyFill="1" applyBorder="1" applyAlignment="1">
      <alignment horizontal="right"/>
    </xf>
    <xf numFmtId="49" fontId="5" fillId="0" borderId="0" xfId="98" applyNumberFormat="1" applyFont="1" applyFill="1" applyBorder="1" applyAlignment="1" quotePrefix="1">
      <alignment horizontal="center"/>
      <protection/>
    </xf>
    <xf numFmtId="0" fontId="61" fillId="0" borderId="22" xfId="98" applyFont="1" applyBorder="1" applyAlignment="1">
      <alignment horizontal="center" vertical="center" wrapText="1"/>
      <protection/>
    </xf>
    <xf numFmtId="164" fontId="61" fillId="0" borderId="0" xfId="65" applyNumberFormat="1" applyFont="1" applyFill="1" applyBorder="1" applyAlignment="1">
      <alignment horizontal="right" vertical="center"/>
    </xf>
    <xf numFmtId="0" fontId="74" fillId="0" borderId="0" xfId="98" applyFont="1" applyFill="1" applyBorder="1" applyAlignment="1">
      <alignment vertical="center"/>
      <protection/>
    </xf>
    <xf numFmtId="49" fontId="82" fillId="0" borderId="0" xfId="98" applyNumberFormat="1" applyFont="1" applyFill="1" applyBorder="1" applyAlignment="1">
      <alignment horizontal="center" vertical="center"/>
      <protection/>
    </xf>
    <xf numFmtId="0" fontId="81" fillId="0" borderId="0" xfId="98" applyFont="1" applyFill="1" applyBorder="1" quotePrefix="1">
      <alignment/>
      <protection/>
    </xf>
    <xf numFmtId="0" fontId="6" fillId="0" borderId="0" xfId="98" applyFont="1" applyFill="1" applyBorder="1" applyAlignment="1">
      <alignment horizontal="left" vertical="top" wrapText="1"/>
      <protection/>
    </xf>
    <xf numFmtId="49" fontId="82" fillId="0" borderId="4" xfId="98" applyNumberFormat="1" applyFont="1" applyFill="1" applyBorder="1" applyAlignment="1">
      <alignment horizontal="center" vertical="center"/>
      <protection/>
    </xf>
    <xf numFmtId="0" fontId="61" fillId="0" borderId="23" xfId="98" applyFont="1" applyBorder="1" applyAlignment="1">
      <alignment horizontal="left" vertical="top" wrapText="1"/>
      <protection/>
    </xf>
    <xf numFmtId="49" fontId="82" fillId="0" borderId="23" xfId="98" applyNumberFormat="1" applyFont="1" applyFill="1" applyBorder="1" applyAlignment="1">
      <alignment horizontal="center" vertical="center"/>
      <protection/>
    </xf>
    <xf numFmtId="41" fontId="61" fillId="0" borderId="23" xfId="64" applyNumberFormat="1" applyFont="1" applyFill="1" applyBorder="1" applyAlignment="1">
      <alignment horizontal="right" vertical="center"/>
    </xf>
    <xf numFmtId="0" fontId="6" fillId="0" borderId="14" xfId="98" applyFont="1" applyBorder="1" applyAlignment="1">
      <alignment horizontal="left" vertical="top" wrapText="1"/>
      <protection/>
    </xf>
    <xf numFmtId="49" fontId="5" fillId="0" borderId="14" xfId="98" applyNumberFormat="1" applyFont="1" applyFill="1" applyBorder="1" applyAlignment="1" quotePrefix="1">
      <alignment horizontal="center" vertical="center"/>
      <protection/>
    </xf>
    <xf numFmtId="49" fontId="61" fillId="0" borderId="22" xfId="98" applyNumberFormat="1" applyFont="1" applyFill="1" applyBorder="1" applyAlignment="1">
      <alignment horizontal="center" vertical="center"/>
      <protection/>
    </xf>
    <xf numFmtId="164" fontId="61" fillId="0" borderId="22" xfId="65" applyNumberFormat="1" applyFont="1" applyFill="1" applyBorder="1" applyAlignment="1">
      <alignment horizontal="right" vertical="center"/>
    </xf>
    <xf numFmtId="49" fontId="6" fillId="0" borderId="0" xfId="98" applyNumberFormat="1" applyFont="1" applyFill="1" applyBorder="1" applyAlignment="1">
      <alignment horizontal="center"/>
      <protection/>
    </xf>
    <xf numFmtId="164" fontId="6" fillId="0" borderId="0" xfId="65" applyNumberFormat="1" applyFont="1" applyFill="1" applyBorder="1" applyAlignment="1">
      <alignment horizontal="center"/>
    </xf>
    <xf numFmtId="164" fontId="6" fillId="0" borderId="0" xfId="65" applyNumberFormat="1" applyFont="1" applyFill="1" applyBorder="1" applyAlignment="1">
      <alignment horizontal="right" shrinkToFit="1"/>
    </xf>
    <xf numFmtId="164" fontId="6" fillId="0" borderId="0" xfId="65" applyNumberFormat="1" applyFont="1" applyFill="1" applyBorder="1" applyAlignment="1">
      <alignment horizontal="right" shrinkToFit="1"/>
    </xf>
    <xf numFmtId="0" fontId="84" fillId="23" borderId="24" xfId="98" applyFont="1" applyFill="1" applyBorder="1" applyAlignment="1">
      <alignment horizontal="center"/>
      <protection/>
    </xf>
    <xf numFmtId="49" fontId="71" fillId="23" borderId="24" xfId="98" applyNumberFormat="1" applyFont="1" applyFill="1" applyBorder="1" applyAlignment="1">
      <alignment horizontal="center"/>
      <protection/>
    </xf>
    <xf numFmtId="164" fontId="71" fillId="23" borderId="24" xfId="65" applyNumberFormat="1" applyFont="1" applyFill="1" applyBorder="1" applyAlignment="1">
      <alignment horizontal="center"/>
    </xf>
    <xf numFmtId="164" fontId="71" fillId="23" borderId="24" xfId="65" applyNumberFormat="1" applyFont="1" applyFill="1" applyBorder="1" applyAlignment="1">
      <alignment horizontal="right" shrinkToFit="1"/>
    </xf>
    <xf numFmtId="0" fontId="71" fillId="0" borderId="0" xfId="98" applyFont="1" applyFill="1" applyBorder="1">
      <alignment/>
      <protection/>
    </xf>
    <xf numFmtId="49" fontId="71" fillId="0" borderId="0" xfId="98" applyNumberFormat="1" applyFont="1" applyFill="1" applyBorder="1" applyAlignment="1">
      <alignment horizontal="center"/>
      <protection/>
    </xf>
    <xf numFmtId="164" fontId="71" fillId="0" borderId="0" xfId="65" applyNumberFormat="1" applyFont="1" applyFill="1" applyBorder="1" applyAlignment="1">
      <alignment horizontal="center"/>
    </xf>
    <xf numFmtId="164" fontId="71" fillId="0" borderId="0" xfId="65" applyNumberFormat="1" applyFont="1" applyFill="1" applyBorder="1" applyAlignment="1">
      <alignment horizontal="right" shrinkToFit="1"/>
    </xf>
    <xf numFmtId="0" fontId="37" fillId="0" borderId="0" xfId="98" applyFont="1" applyBorder="1" applyAlignment="1">
      <alignment horizontal="center"/>
      <protection/>
    </xf>
    <xf numFmtId="164" fontId="37" fillId="0" borderId="0" xfId="65" applyNumberFormat="1" applyFont="1" applyFill="1" applyBorder="1" applyAlignment="1">
      <alignment horizontal="center"/>
    </xf>
    <xf numFmtId="164" fontId="37" fillId="0" borderId="0" xfId="65" applyNumberFormat="1" applyFont="1" applyFill="1" applyBorder="1" applyAlignment="1">
      <alignment horizontal="center"/>
    </xf>
    <xf numFmtId="0" fontId="70" fillId="0" borderId="0" xfId="98" applyFont="1" applyBorder="1" applyAlignment="1">
      <alignment horizontal="left"/>
      <protection/>
    </xf>
    <xf numFmtId="43" fontId="6" fillId="0" borderId="0" xfId="65" applyFont="1" applyFill="1" applyBorder="1" applyAlignment="1">
      <alignment/>
    </xf>
    <xf numFmtId="0" fontId="6" fillId="0" borderId="15" xfId="98" applyFont="1" applyBorder="1" applyAlignment="1">
      <alignment horizontal="left" vertical="top" wrapText="1"/>
      <protection/>
    </xf>
    <xf numFmtId="0" fontId="6" fillId="0" borderId="15" xfId="98" applyFont="1" applyBorder="1" applyAlignment="1">
      <alignment horizontal="center" vertical="center"/>
      <protection/>
    </xf>
    <xf numFmtId="43" fontId="6" fillId="0" borderId="15" xfId="65" applyFont="1" applyFill="1" applyBorder="1" applyAlignment="1">
      <alignment/>
    </xf>
    <xf numFmtId="0" fontId="6" fillId="0" borderId="0" xfId="98" applyFont="1" applyBorder="1" applyAlignment="1">
      <alignment/>
      <protection/>
    </xf>
    <xf numFmtId="164" fontId="81" fillId="0" borderId="0" xfId="65" applyNumberFormat="1" applyFont="1" applyFill="1" applyBorder="1" applyAlignment="1">
      <alignment/>
    </xf>
    <xf numFmtId="164" fontId="6" fillId="0" borderId="0" xfId="65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0" fontId="81" fillId="0" borderId="25" xfId="98" applyFont="1" applyFill="1" applyBorder="1" applyAlignment="1">
      <alignment/>
      <protection/>
    </xf>
    <xf numFmtId="0" fontId="61" fillId="0" borderId="25" xfId="98" applyFont="1" applyBorder="1" applyAlignment="1">
      <alignment horizontal="left" wrapText="1"/>
      <protection/>
    </xf>
    <xf numFmtId="49" fontId="82" fillId="0" borderId="25" xfId="98" applyNumberFormat="1" applyFont="1" applyFill="1" applyBorder="1" applyAlignment="1" quotePrefix="1">
      <alignment horizontal="center"/>
      <protection/>
    </xf>
    <xf numFmtId="41" fontId="61" fillId="0" borderId="25" xfId="64" applyNumberFormat="1" applyFont="1" applyFill="1" applyBorder="1" applyAlignment="1">
      <alignment horizontal="right"/>
    </xf>
    <xf numFmtId="37" fontId="73" fillId="0" borderId="0" xfId="0" applyNumberFormat="1" applyFont="1" applyAlignment="1">
      <alignment/>
    </xf>
    <xf numFmtId="41" fontId="61" fillId="0" borderId="0" xfId="64" applyNumberFormat="1" applyFont="1" applyFill="1" applyBorder="1" applyAlignment="1">
      <alignment horizontal="right"/>
    </xf>
    <xf numFmtId="0" fontId="74" fillId="0" borderId="0" xfId="98" applyFont="1" applyFill="1" applyBorder="1" applyAlignment="1">
      <alignment/>
      <protection/>
    </xf>
    <xf numFmtId="0" fontId="61" fillId="0" borderId="26" xfId="98" applyFont="1" applyBorder="1" applyAlignment="1">
      <alignment horizontal="center" vertical="center" wrapText="1"/>
      <protection/>
    </xf>
    <xf numFmtId="49" fontId="82" fillId="0" borderId="26" xfId="98" applyNumberFormat="1" applyFont="1" applyFill="1" applyBorder="1" applyAlignment="1">
      <alignment horizontal="center" vertical="center"/>
      <protection/>
    </xf>
    <xf numFmtId="0" fontId="61" fillId="0" borderId="0" xfId="98" applyFont="1" applyBorder="1" applyAlignment="1">
      <alignment horizontal="center" vertical="center"/>
      <protection/>
    </xf>
    <xf numFmtId="0" fontId="32" fillId="0" borderId="0" xfId="98" applyFont="1" applyBorder="1" applyAlignment="1">
      <alignment horizontal="left" vertical="top" wrapText="1"/>
      <protection/>
    </xf>
    <xf numFmtId="49" fontId="82" fillId="0" borderId="27" xfId="98" applyNumberFormat="1" applyFont="1" applyFill="1" applyBorder="1" applyAlignment="1">
      <alignment horizontal="center" vertical="center"/>
      <protection/>
    </xf>
    <xf numFmtId="164" fontId="61" fillId="0" borderId="28" xfId="65" applyNumberFormat="1" applyFont="1" applyFill="1" applyBorder="1" applyAlignment="1">
      <alignment horizontal="right" vertical="center"/>
    </xf>
    <xf numFmtId="0" fontId="6" fillId="0" borderId="0" xfId="98" applyFont="1" applyBorder="1" applyAlignment="1">
      <alignment horizontal="center"/>
      <protection/>
    </xf>
    <xf numFmtId="0" fontId="6" fillId="0" borderId="0" xfId="98" applyFont="1" applyFill="1" applyBorder="1" applyAlignment="1">
      <alignment horizontal="center"/>
      <protection/>
    </xf>
    <xf numFmtId="0" fontId="37" fillId="0" borderId="0" xfId="98" applyFont="1" applyBorder="1" applyAlignment="1">
      <alignment horizontal="center" vertical="top" wrapText="1"/>
      <protection/>
    </xf>
    <xf numFmtId="0" fontId="37" fillId="0" borderId="16" xfId="98" applyFont="1" applyBorder="1" applyAlignment="1">
      <alignment horizontal="center" vertical="top" wrapText="1"/>
      <protection/>
    </xf>
    <xf numFmtId="0" fontId="37" fillId="0" borderId="0" xfId="98" applyFont="1" applyBorder="1" applyAlignment="1">
      <alignment horizontal="center" vertical="center" wrapText="1"/>
      <protection/>
    </xf>
    <xf numFmtId="0" fontId="37" fillId="0" borderId="16" xfId="98" applyFont="1" applyBorder="1" applyAlignment="1">
      <alignment horizontal="center" vertical="center" wrapText="1"/>
      <protection/>
    </xf>
    <xf numFmtId="0" fontId="37" fillId="0" borderId="0" xfId="98" applyFont="1" applyFill="1" applyBorder="1" applyAlignment="1">
      <alignment horizontal="center" vertical="center"/>
      <protection/>
    </xf>
    <xf numFmtId="0" fontId="37" fillId="0" borderId="16" xfId="98" applyFont="1" applyFill="1" applyBorder="1" applyAlignment="1">
      <alignment horizontal="center" vertical="center"/>
      <protection/>
    </xf>
    <xf numFmtId="0" fontId="61" fillId="0" borderId="0" xfId="98" applyFont="1" applyBorder="1" applyAlignment="1">
      <alignment horizontal="center" vertical="center" wrapText="1"/>
      <protection/>
    </xf>
    <xf numFmtId="0" fontId="61" fillId="0" borderId="16" xfId="98" applyFont="1" applyBorder="1" applyAlignment="1">
      <alignment horizontal="center" vertical="center" wrapText="1"/>
      <protection/>
    </xf>
    <xf numFmtId="41" fontId="37" fillId="0" borderId="0" xfId="65" applyNumberFormat="1" applyFont="1" applyFill="1" applyBorder="1" applyAlignment="1">
      <alignment horizontal="center"/>
    </xf>
    <xf numFmtId="0" fontId="70" fillId="0" borderId="0" xfId="98" applyFont="1" applyBorder="1" applyAlignment="1">
      <alignment horizontal="center"/>
      <protection/>
    </xf>
    <xf numFmtId="164" fontId="37" fillId="0" borderId="0" xfId="65" applyNumberFormat="1" applyFont="1" applyFill="1" applyBorder="1" applyAlignment="1">
      <alignment horizontal="center"/>
    </xf>
    <xf numFmtId="0" fontId="32" fillId="0" borderId="0" xfId="98" applyFont="1" applyBorder="1" applyAlignment="1">
      <alignment horizontal="left" vertical="top" wrapText="1"/>
      <protection/>
    </xf>
    <xf numFmtId="2" fontId="61" fillId="0" borderId="0" xfId="9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61" fillId="0" borderId="30" xfId="98" applyFont="1" applyBorder="1" applyAlignment="1">
      <alignment horizontal="center" vertical="center"/>
      <protection/>
    </xf>
    <xf numFmtId="0" fontId="61" fillId="0" borderId="16" xfId="98" applyFont="1" applyBorder="1" applyAlignment="1">
      <alignment horizontal="center" vertical="center"/>
      <protection/>
    </xf>
    <xf numFmtId="0" fontId="61" fillId="0" borderId="30" xfId="98" applyFont="1" applyBorder="1" applyAlignment="1">
      <alignment horizontal="center" vertical="center" wrapText="1"/>
      <protection/>
    </xf>
    <xf numFmtId="179" fontId="61" fillId="0" borderId="30" xfId="98" applyNumberFormat="1" applyFont="1" applyBorder="1" applyAlignment="1">
      <alignment horizontal="center" vertical="center" wrapText="1"/>
      <protection/>
    </xf>
    <xf numFmtId="179" fontId="61" fillId="0" borderId="0" xfId="98" applyNumberFormat="1" applyFont="1" applyBorder="1" applyAlignment="1">
      <alignment horizontal="center" vertical="center" wrapText="1"/>
      <protection/>
    </xf>
    <xf numFmtId="179" fontId="61" fillId="0" borderId="16" xfId="98" applyNumberFormat="1" applyFont="1" applyBorder="1" applyAlignment="1">
      <alignment horizontal="center" vertical="center" wrapText="1"/>
      <protection/>
    </xf>
    <xf numFmtId="0" fontId="37" fillId="0" borderId="0" xfId="98" applyFont="1" applyAlignment="1">
      <alignment horizontal="center"/>
      <protection/>
    </xf>
    <xf numFmtId="0" fontId="70" fillId="0" borderId="0" xfId="98" applyFont="1" applyBorder="1" applyAlignment="1">
      <alignment horizontal="center"/>
      <protection/>
    </xf>
    <xf numFmtId="0" fontId="32" fillId="0" borderId="0" xfId="98" applyFont="1" applyBorder="1" applyAlignment="1">
      <alignment horizontal="left" vertical="top" wrapText="1"/>
      <protection/>
    </xf>
    <xf numFmtId="0" fontId="61" fillId="0" borderId="0" xfId="98" applyFont="1" applyBorder="1" applyAlignment="1">
      <alignment horizontal="center" vertical="center"/>
      <protection/>
    </xf>
    <xf numFmtId="0" fontId="61" fillId="0" borderId="16" xfId="98" applyFont="1" applyBorder="1" applyAlignment="1">
      <alignment horizontal="center" vertical="center"/>
      <protection/>
    </xf>
    <xf numFmtId="0" fontId="60" fillId="0" borderId="0" xfId="98" applyFont="1" applyBorder="1" applyAlignment="1">
      <alignment horizontal="center" vertical="center" wrapText="1"/>
      <protection/>
    </xf>
    <xf numFmtId="0" fontId="60" fillId="0" borderId="16" xfId="98" applyFont="1" applyBorder="1" applyAlignment="1">
      <alignment horizontal="center" vertical="center" wrapText="1"/>
      <protection/>
    </xf>
    <xf numFmtId="0" fontId="69" fillId="0" borderId="0" xfId="98" applyFont="1" applyBorder="1" applyAlignment="1">
      <alignment horizontal="center" vertical="center" wrapText="1"/>
      <protection/>
    </xf>
    <xf numFmtId="0" fontId="69" fillId="0" borderId="16" xfId="98" applyFont="1" applyBorder="1" applyAlignment="1">
      <alignment horizontal="center" vertical="center" wrapText="1"/>
      <protection/>
    </xf>
  </cellXfs>
  <cellStyles count="125">
    <cellStyle name="Normal" xfId="0"/>
    <cellStyle name="??" xfId="15"/>
    <cellStyle name="?? [0.00]_Region Orders (2)" xfId="16"/>
    <cellStyle name="?? [0]_RESULTS" xfId="17"/>
    <cellStyle name="???? [0.00]_Region Orders (2)" xfId="18"/>
    <cellStyle name="????_Region Orders (2)" xfId="19"/>
    <cellStyle name="??_BAO CAO 2001" xfId="20"/>
    <cellStyle name="0,0&#13;&#10;NA&#13;&#10;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μ¾÷AßAø " xfId="51"/>
    <cellStyle name="args.style" xfId="52"/>
    <cellStyle name="AÞ¸¶ [0]_INQUIRY ¿μ¾÷AßAø " xfId="53"/>
    <cellStyle name="AÞ¸¶_INQUIRY ¿μ¾÷AßAø " xfId="54"/>
    <cellStyle name="Bad" xfId="55"/>
    <cellStyle name="C￥AØ_¿μ¾÷CoE² " xfId="56"/>
    <cellStyle name="Calc Currency (0)" xfId="57"/>
    <cellStyle name="Calculation" xfId="58"/>
    <cellStyle name="Check Cell" xfId="59"/>
    <cellStyle name="Comma" xfId="60"/>
    <cellStyle name="Comma [0]" xfId="61"/>
    <cellStyle name="Comma [0] 2" xfId="62"/>
    <cellStyle name="Comma [0] 3" xfId="63"/>
    <cellStyle name="Comma 2" xfId="64"/>
    <cellStyle name="Comma 3" xfId="65"/>
    <cellStyle name="Comma 4" xfId="66"/>
    <cellStyle name="Comma0" xfId="67"/>
    <cellStyle name="Copied" xfId="68"/>
    <cellStyle name="COST1" xfId="69"/>
    <cellStyle name="Currency" xfId="70"/>
    <cellStyle name="Currency [0]" xfId="71"/>
    <cellStyle name="Currency0" xfId="72"/>
    <cellStyle name="Date" xfId="73"/>
    <cellStyle name="Entered" xfId="74"/>
    <cellStyle name="Explanatory Text" xfId="75"/>
    <cellStyle name="Fixed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Input" xfId="87"/>
    <cellStyle name="Input [yellow]" xfId="88"/>
    <cellStyle name="Input Cells" xfId="89"/>
    <cellStyle name="Linked Cell" xfId="90"/>
    <cellStyle name="Linked Cells" xfId="91"/>
    <cellStyle name="Milliers [0]_      " xfId="92"/>
    <cellStyle name="Milliers_      " xfId="93"/>
    <cellStyle name="Mon?aire [0]_      " xfId="94"/>
    <cellStyle name="Mon?aire_      " xfId="95"/>
    <cellStyle name="Neutral" xfId="96"/>
    <cellStyle name="Normal - Style1" xfId="97"/>
    <cellStyle name="Normal 2" xfId="98"/>
    <cellStyle name="Normal 2 2" xfId="99"/>
    <cellStyle name="Normal 3" xfId="100"/>
    <cellStyle name="Note" xfId="101"/>
    <cellStyle name="Output" xfId="102"/>
    <cellStyle name="per.style" xfId="103"/>
    <cellStyle name="Percent" xfId="104"/>
    <cellStyle name="Percent [2]" xfId="105"/>
    <cellStyle name="Percent 2" xfId="106"/>
    <cellStyle name="PERCENTAGE" xfId="107"/>
    <cellStyle name="pricing" xfId="108"/>
    <cellStyle name="PSChar" xfId="109"/>
    <cellStyle name="RevList" xfId="110"/>
    <cellStyle name="Subtotal" xfId="111"/>
    <cellStyle name="Title" xfId="112"/>
    <cellStyle name="Total" xfId="113"/>
    <cellStyle name="VN new romanNormal" xfId="114"/>
    <cellStyle name="VN time new roman" xfId="115"/>
    <cellStyle name="Warning Text" xfId="116"/>
    <cellStyle name="センター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Book1" xfId="124"/>
    <cellStyle name="千分位[0]_Book1" xfId="125"/>
    <cellStyle name="千分位_Book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桁区切り [0.00]_††††† " xfId="132"/>
    <cellStyle name="桁区切り_††††† " xfId="133"/>
    <cellStyle name="標準_††††† " xfId="134"/>
    <cellStyle name="貨幣 [0]_Book1" xfId="135"/>
    <cellStyle name="貨幣_Book1" xfId="136"/>
    <cellStyle name="通貨 [0.00]_††††† " xfId="137"/>
    <cellStyle name="通貨_††††† 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Toan\ML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"/>
      <sheetName val="Print-KQKD"/>
      <sheetName val="KQKD"/>
      <sheetName val="LCTT"/>
      <sheetName val="CDKT"/>
      <sheetName val="TMPrt1"/>
      <sheetName val="Print-prt1"/>
      <sheetName val="Print-Tsan"/>
      <sheetName val="Print-Von"/>
      <sheetName val="Print-CDKT"/>
      <sheetName val="TMVon"/>
      <sheetName val="TMTsan"/>
      <sheetName val="LTTM"/>
      <sheetName val="LICĐTS-CDKT"/>
      <sheetName val="HH-TS"/>
      <sheetName val="TS-HH"/>
      <sheetName val="TC"/>
      <sheetName val="Print-LCTT"/>
      <sheetName val="THDC"/>
      <sheetName val="HHDV"/>
      <sheetName val="THCNo"/>
      <sheetName val="Cap"/>
      <sheetName val="LICDTS-KQKD"/>
      <sheetName val="Dtu"/>
      <sheetName val="Von"/>
      <sheetName val="Cdsps"/>
      <sheetName val="0000000000"/>
      <sheetName val="TMBC-TS"/>
      <sheetName val="TMBCTC"/>
      <sheetName val="TMVCS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51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3.57421875" style="57" hidden="1" customWidth="1"/>
    <col min="2" max="2" width="48.28125" style="9" customWidth="1"/>
    <col min="3" max="3" width="8.28125" style="6" customWidth="1"/>
    <col min="4" max="4" width="7.28125" style="7" customWidth="1"/>
    <col min="5" max="6" width="19.28125" style="5" customWidth="1"/>
    <col min="7" max="7" width="16.7109375" style="9" customWidth="1"/>
    <col min="8" max="16384" width="9.140625" style="9" customWidth="1"/>
  </cols>
  <sheetData>
    <row r="1" spans="1:6" s="11" customFormat="1" ht="16.5" customHeight="1">
      <c r="A1" s="56"/>
      <c r="B1" s="244" t="s">
        <v>12</v>
      </c>
      <c r="C1" s="244"/>
      <c r="D1" s="10"/>
      <c r="E1" s="145"/>
      <c r="F1" s="146"/>
    </row>
    <row r="2" spans="2:6" ht="18.75" customHeight="1">
      <c r="B2" s="12" t="s">
        <v>305</v>
      </c>
      <c r="C2" s="13"/>
      <c r="D2" s="14"/>
      <c r="E2" s="147"/>
      <c r="F2" s="147"/>
    </row>
    <row r="3" spans="2:6" ht="15.75">
      <c r="B3" s="15" t="s">
        <v>301</v>
      </c>
      <c r="C3" s="16"/>
      <c r="D3" s="14"/>
      <c r="E3" s="147"/>
      <c r="F3" s="147"/>
    </row>
    <row r="4" spans="2:6" ht="15.75" customHeight="1">
      <c r="B4" s="71" t="s">
        <v>14</v>
      </c>
      <c r="C4" s="72"/>
      <c r="D4" s="73"/>
      <c r="E4" s="148"/>
      <c r="F4" s="148"/>
    </row>
    <row r="5" spans="1:6" s="57" customFormat="1" ht="19.5" customHeight="1">
      <c r="A5" s="57">
        <v>1</v>
      </c>
      <c r="B5" s="59"/>
      <c r="C5" s="60"/>
      <c r="D5" s="61"/>
      <c r="E5" s="149">
        <v>1</v>
      </c>
      <c r="F5" s="150">
        <v>2</v>
      </c>
    </row>
    <row r="6" spans="1:11" s="19" customFormat="1" ht="12.75" customHeight="1">
      <c r="A6" s="152">
        <v>2</v>
      </c>
      <c r="B6" s="239" t="s">
        <v>15</v>
      </c>
      <c r="C6" s="239" t="s">
        <v>16</v>
      </c>
      <c r="D6" s="239" t="s">
        <v>17</v>
      </c>
      <c r="E6" s="245" t="s">
        <v>295</v>
      </c>
      <c r="F6" s="245" t="s">
        <v>296</v>
      </c>
      <c r="G6" s="151"/>
      <c r="H6" s="151"/>
      <c r="I6" s="151"/>
      <c r="J6" s="151"/>
      <c r="K6" s="151"/>
    </row>
    <row r="7" spans="1:11" s="19" customFormat="1" ht="12.75" customHeight="1">
      <c r="A7" s="152">
        <v>3</v>
      </c>
      <c r="B7" s="239"/>
      <c r="C7" s="239"/>
      <c r="D7" s="239"/>
      <c r="E7" s="246"/>
      <c r="F7" s="246"/>
      <c r="G7" s="151"/>
      <c r="H7" s="151"/>
      <c r="I7" s="151"/>
      <c r="J7" s="151"/>
      <c r="K7" s="151"/>
    </row>
    <row r="8" spans="1:6" s="19" customFormat="1" ht="16.5" thickBot="1">
      <c r="A8" s="152">
        <v>4</v>
      </c>
      <c r="B8" s="240"/>
      <c r="C8" s="240"/>
      <c r="D8" s="240"/>
      <c r="E8" s="247"/>
      <c r="F8" s="247"/>
    </row>
    <row r="9" spans="1:7" s="157" customFormat="1" ht="21.75" customHeight="1">
      <c r="A9" s="152">
        <v>5</v>
      </c>
      <c r="B9" s="153" t="s">
        <v>287</v>
      </c>
      <c r="C9" s="154">
        <v>100</v>
      </c>
      <c r="D9" s="155"/>
      <c r="E9" s="156">
        <f>E10+E13+E16+E23+E26</f>
        <v>20608454176</v>
      </c>
      <c r="F9" s="156">
        <f>F10+F13+F16+F23+F26</f>
        <v>22979345712</v>
      </c>
      <c r="G9" s="101"/>
    </row>
    <row r="10" spans="1:7" s="157" customFormat="1" ht="18">
      <c r="A10" s="152">
        <v>6</v>
      </c>
      <c r="B10" s="158" t="s">
        <v>18</v>
      </c>
      <c r="C10" s="159">
        <v>110</v>
      </c>
      <c r="D10" s="159" t="s">
        <v>19</v>
      </c>
      <c r="E10" s="160">
        <f>SUM(E11:E12)</f>
        <v>924869168</v>
      </c>
      <c r="F10" s="160">
        <f>SUM(F11:F12)</f>
        <v>687025710</v>
      </c>
      <c r="G10" s="101"/>
    </row>
    <row r="11" spans="1:7" s="19" customFormat="1" ht="17.25">
      <c r="A11" s="152">
        <v>7</v>
      </c>
      <c r="B11" s="161" t="s">
        <v>20</v>
      </c>
      <c r="C11" s="162" t="s">
        <v>21</v>
      </c>
      <c r="D11" s="163"/>
      <c r="E11" s="164">
        <v>924869168</v>
      </c>
      <c r="F11" s="164">
        <v>687025710</v>
      </c>
      <c r="G11" s="101"/>
    </row>
    <row r="12" spans="1:55" s="19" customFormat="1" ht="17.25">
      <c r="A12" s="152">
        <v>8</v>
      </c>
      <c r="B12" s="161" t="s">
        <v>22</v>
      </c>
      <c r="C12" s="162" t="s">
        <v>23</v>
      </c>
      <c r="D12" s="163"/>
      <c r="E12" s="165">
        <v>0</v>
      </c>
      <c r="F12" s="165">
        <v>0</v>
      </c>
      <c r="G12" s="101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6"/>
      <c r="V12" s="166"/>
      <c r="W12" s="166"/>
      <c r="X12" s="165"/>
      <c r="Y12" s="166"/>
      <c r="Z12" s="166"/>
      <c r="AA12" s="166"/>
      <c r="AB12" s="165"/>
      <c r="AC12" s="166"/>
      <c r="AD12" s="166"/>
      <c r="AE12" s="166"/>
      <c r="AF12" s="165"/>
      <c r="AG12" s="166"/>
      <c r="AH12" s="166"/>
      <c r="AI12" s="166"/>
      <c r="AJ12" s="165"/>
      <c r="AK12" s="166"/>
      <c r="AL12" s="166"/>
      <c r="AM12" s="166"/>
      <c r="AN12" s="165"/>
      <c r="AO12" s="166"/>
      <c r="AP12" s="166"/>
      <c r="AQ12" s="166"/>
      <c r="AR12" s="165"/>
      <c r="AS12" s="166"/>
      <c r="AT12" s="166"/>
      <c r="AU12" s="166"/>
      <c r="AV12" s="165"/>
      <c r="AW12" s="166"/>
      <c r="AX12" s="166"/>
      <c r="AY12" s="166"/>
      <c r="AZ12" s="165"/>
      <c r="BA12" s="166"/>
      <c r="BB12" s="166"/>
      <c r="BC12" s="166"/>
    </row>
    <row r="13" spans="1:7" s="157" customFormat="1" ht="18">
      <c r="A13" s="152">
        <v>9</v>
      </c>
      <c r="B13" s="167" t="s">
        <v>24</v>
      </c>
      <c r="C13" s="168">
        <v>120</v>
      </c>
      <c r="D13" s="168" t="s">
        <v>25</v>
      </c>
      <c r="E13" s="160">
        <f>SUM(E14:E15)</f>
        <v>11503107798</v>
      </c>
      <c r="F13" s="160">
        <f>SUM(F14:F15)</f>
        <v>11503107798</v>
      </c>
      <c r="G13" s="101"/>
    </row>
    <row r="14" spans="1:7" s="19" customFormat="1" ht="17.25">
      <c r="A14" s="152">
        <v>10</v>
      </c>
      <c r="B14" s="161" t="s">
        <v>26</v>
      </c>
      <c r="C14" s="162" t="s">
        <v>4</v>
      </c>
      <c r="D14" s="163"/>
      <c r="E14" s="164">
        <v>11503107798</v>
      </c>
      <c r="F14" s="164">
        <v>11503107798</v>
      </c>
      <c r="G14" s="101"/>
    </row>
    <row r="15" spans="1:7" s="19" customFormat="1" ht="17.25">
      <c r="A15" s="152">
        <v>11</v>
      </c>
      <c r="B15" s="161" t="s">
        <v>27</v>
      </c>
      <c r="C15" s="162" t="s">
        <v>28</v>
      </c>
      <c r="D15" s="163"/>
      <c r="E15" s="165">
        <v>0</v>
      </c>
      <c r="F15" s="165">
        <v>0</v>
      </c>
      <c r="G15" s="101"/>
    </row>
    <row r="16" spans="1:7" s="157" customFormat="1" ht="18">
      <c r="A16" s="152">
        <v>12</v>
      </c>
      <c r="B16" s="167" t="s">
        <v>29</v>
      </c>
      <c r="C16" s="168">
        <v>130</v>
      </c>
      <c r="D16" s="168" t="s">
        <v>30</v>
      </c>
      <c r="E16" s="160">
        <f>SUM(E17:E22)</f>
        <v>5727915866</v>
      </c>
      <c r="F16" s="160">
        <f>SUM(F17:F22)</f>
        <v>8168176094</v>
      </c>
      <c r="G16" s="101"/>
    </row>
    <row r="17" spans="1:7" s="19" customFormat="1" ht="17.25">
      <c r="A17" s="152">
        <v>13</v>
      </c>
      <c r="B17" s="161" t="s">
        <v>31</v>
      </c>
      <c r="C17" s="162" t="s">
        <v>5</v>
      </c>
      <c r="D17" s="163"/>
      <c r="E17" s="169">
        <v>1877868056</v>
      </c>
      <c r="F17" s="169">
        <v>2423706879</v>
      </c>
      <c r="G17" s="101"/>
    </row>
    <row r="18" spans="1:7" s="19" customFormat="1" ht="17.25">
      <c r="A18" s="152">
        <v>14</v>
      </c>
      <c r="B18" s="161" t="s">
        <v>32</v>
      </c>
      <c r="C18" s="162" t="s">
        <v>6</v>
      </c>
      <c r="D18" s="163"/>
      <c r="E18" s="169">
        <v>320000000</v>
      </c>
      <c r="F18" s="169">
        <v>865660000</v>
      </c>
      <c r="G18" s="101"/>
    </row>
    <row r="19" spans="1:7" s="19" customFormat="1" ht="17.25">
      <c r="A19" s="152">
        <v>15</v>
      </c>
      <c r="B19" s="161" t="s">
        <v>33</v>
      </c>
      <c r="C19" s="162" t="s">
        <v>34</v>
      </c>
      <c r="D19" s="163"/>
      <c r="E19" s="165">
        <v>0</v>
      </c>
      <c r="F19" s="165">
        <v>0</v>
      </c>
      <c r="G19" s="101"/>
    </row>
    <row r="20" spans="1:7" s="19" customFormat="1" ht="17.25">
      <c r="A20" s="152">
        <v>16</v>
      </c>
      <c r="B20" s="170" t="s">
        <v>35</v>
      </c>
      <c r="C20" s="162" t="s">
        <v>36</v>
      </c>
      <c r="D20" s="162"/>
      <c r="E20" s="165">
        <v>0</v>
      </c>
      <c r="F20" s="165">
        <v>0</v>
      </c>
      <c r="G20" s="101"/>
    </row>
    <row r="21" spans="1:7" s="19" customFormat="1" ht="17.25">
      <c r="A21" s="152">
        <v>17</v>
      </c>
      <c r="B21" s="161" t="s">
        <v>37</v>
      </c>
      <c r="C21" s="162" t="s">
        <v>7</v>
      </c>
      <c r="D21" s="163"/>
      <c r="E21" s="169">
        <v>3530047810</v>
      </c>
      <c r="F21" s="169">
        <v>4897997094</v>
      </c>
      <c r="G21" s="101"/>
    </row>
    <row r="22" spans="1:7" s="19" customFormat="1" ht="17.25">
      <c r="A22" s="152">
        <v>18</v>
      </c>
      <c r="B22" s="161" t="s">
        <v>38</v>
      </c>
      <c r="C22" s="162" t="s">
        <v>39</v>
      </c>
      <c r="D22" s="163"/>
      <c r="E22" s="164">
        <v>0</v>
      </c>
      <c r="F22" s="164">
        <v>-19187879</v>
      </c>
      <c r="G22" s="101"/>
    </row>
    <row r="23" spans="1:7" s="157" customFormat="1" ht="18">
      <c r="A23" s="152">
        <v>19</v>
      </c>
      <c r="B23" s="167" t="s">
        <v>40</v>
      </c>
      <c r="C23" s="168">
        <v>140</v>
      </c>
      <c r="D23" s="168" t="s">
        <v>41</v>
      </c>
      <c r="E23" s="160">
        <f>SUM(E24:E25)</f>
        <v>770253233</v>
      </c>
      <c r="F23" s="160">
        <f>SUM(F24:F25)</f>
        <v>818351925</v>
      </c>
      <c r="G23" s="101"/>
    </row>
    <row r="24" spans="1:7" s="19" customFormat="1" ht="17.25">
      <c r="A24" s="152">
        <v>20</v>
      </c>
      <c r="B24" s="161" t="s">
        <v>42</v>
      </c>
      <c r="C24" s="162" t="s">
        <v>43</v>
      </c>
      <c r="D24" s="162"/>
      <c r="E24" s="164">
        <v>770253233</v>
      </c>
      <c r="F24" s="164">
        <v>818351925</v>
      </c>
      <c r="G24" s="101"/>
    </row>
    <row r="25" spans="1:7" s="19" customFormat="1" ht="17.25">
      <c r="A25" s="152">
        <v>21</v>
      </c>
      <c r="B25" s="161" t="s">
        <v>44</v>
      </c>
      <c r="C25" s="162" t="s">
        <v>45</v>
      </c>
      <c r="D25" s="162"/>
      <c r="E25" s="165">
        <v>0</v>
      </c>
      <c r="F25" s="165">
        <v>0</v>
      </c>
      <c r="G25" s="101"/>
    </row>
    <row r="26" spans="1:177" s="157" customFormat="1" ht="18">
      <c r="A26" s="152">
        <v>22</v>
      </c>
      <c r="B26" s="167" t="s">
        <v>46</v>
      </c>
      <c r="C26" s="168">
        <v>150</v>
      </c>
      <c r="D26" s="168" t="s">
        <v>47</v>
      </c>
      <c r="E26" s="160">
        <f>SUM(E27:E30)</f>
        <v>1682308111</v>
      </c>
      <c r="F26" s="160">
        <f>SUM(F27:F30)</f>
        <v>1802684185</v>
      </c>
      <c r="G26" s="10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</row>
    <row r="27" spans="1:7" s="19" customFormat="1" ht="17.25">
      <c r="A27" s="152">
        <v>23</v>
      </c>
      <c r="B27" s="161" t="s">
        <v>48</v>
      </c>
      <c r="C27" s="162" t="s">
        <v>49</v>
      </c>
      <c r="D27" s="162"/>
      <c r="E27" s="164">
        <v>1003660132</v>
      </c>
      <c r="F27" s="164">
        <v>1399301679</v>
      </c>
      <c r="G27" s="101"/>
    </row>
    <row r="28" spans="1:7" s="19" customFormat="1" ht="17.25">
      <c r="A28" s="152">
        <v>24</v>
      </c>
      <c r="B28" s="161" t="s">
        <v>50</v>
      </c>
      <c r="C28" s="162" t="s">
        <v>51</v>
      </c>
      <c r="D28" s="162"/>
      <c r="E28" s="164">
        <v>226890905</v>
      </c>
      <c r="F28" s="164"/>
      <c r="G28" s="101"/>
    </row>
    <row r="29" spans="1:7" s="19" customFormat="1" ht="17.25">
      <c r="A29" s="152">
        <v>25</v>
      </c>
      <c r="B29" s="161" t="s">
        <v>52</v>
      </c>
      <c r="C29" s="162" t="s">
        <v>53</v>
      </c>
      <c r="D29" s="162"/>
      <c r="E29" s="165">
        <v>0</v>
      </c>
      <c r="F29" s="165">
        <v>0</v>
      </c>
      <c r="G29" s="101"/>
    </row>
    <row r="30" spans="1:7" s="19" customFormat="1" ht="17.25">
      <c r="A30" s="152">
        <v>26</v>
      </c>
      <c r="B30" s="161" t="s">
        <v>54</v>
      </c>
      <c r="C30" s="162" t="s">
        <v>8</v>
      </c>
      <c r="D30" s="162"/>
      <c r="E30" s="217">
        <v>451757074</v>
      </c>
      <c r="F30" s="217">
        <v>403382506</v>
      </c>
      <c r="G30" s="101"/>
    </row>
    <row r="31" spans="1:177" s="224" customFormat="1" ht="20.25" customHeight="1">
      <c r="A31" s="218">
        <v>27</v>
      </c>
      <c r="B31" s="219" t="s">
        <v>288</v>
      </c>
      <c r="C31" s="220">
        <v>200</v>
      </c>
      <c r="D31" s="220"/>
      <c r="E31" s="221">
        <f>E32+E38+E49+E52+E57</f>
        <v>179298905848</v>
      </c>
      <c r="F31" s="221">
        <f>F32+F38+F49+F52+F57</f>
        <v>171398742455</v>
      </c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</row>
    <row r="32" spans="1:177" s="157" customFormat="1" ht="18">
      <c r="A32" s="152">
        <v>28</v>
      </c>
      <c r="B32" s="173" t="s">
        <v>55</v>
      </c>
      <c r="C32" s="174" t="s">
        <v>56</v>
      </c>
      <c r="D32" s="174" t="s">
        <v>57</v>
      </c>
      <c r="E32" s="175">
        <f>SUM(E33:E37)</f>
        <v>0</v>
      </c>
      <c r="F32" s="175">
        <f>SUM(F33:F37)</f>
        <v>0</v>
      </c>
      <c r="G32" s="10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</row>
    <row r="33" spans="1:7" s="19" customFormat="1" ht="16.5" customHeight="1">
      <c r="A33" s="152">
        <v>29</v>
      </c>
      <c r="B33" s="161" t="s">
        <v>58</v>
      </c>
      <c r="C33" s="162" t="s">
        <v>9</v>
      </c>
      <c r="D33" s="162"/>
      <c r="E33" s="165">
        <v>0</v>
      </c>
      <c r="F33" s="165">
        <v>0</v>
      </c>
      <c r="G33" s="101"/>
    </row>
    <row r="34" spans="1:7" s="19" customFormat="1" ht="16.5" customHeight="1">
      <c r="A34" s="152">
        <v>30</v>
      </c>
      <c r="B34" s="161" t="s">
        <v>59</v>
      </c>
      <c r="C34" s="162" t="s">
        <v>60</v>
      </c>
      <c r="D34" s="162"/>
      <c r="E34" s="165">
        <v>0</v>
      </c>
      <c r="F34" s="165">
        <v>0</v>
      </c>
      <c r="G34" s="101"/>
    </row>
    <row r="35" spans="1:7" s="19" customFormat="1" ht="16.5" customHeight="1">
      <c r="A35" s="152">
        <v>31</v>
      </c>
      <c r="B35" s="161" t="s">
        <v>61</v>
      </c>
      <c r="C35" s="162" t="s">
        <v>62</v>
      </c>
      <c r="D35" s="162"/>
      <c r="E35" s="165">
        <v>0</v>
      </c>
      <c r="F35" s="165">
        <v>0</v>
      </c>
      <c r="G35" s="101"/>
    </row>
    <row r="36" spans="1:7" s="19" customFormat="1" ht="16.5" customHeight="1">
      <c r="A36" s="152">
        <v>32</v>
      </c>
      <c r="B36" s="161" t="s">
        <v>63</v>
      </c>
      <c r="C36" s="162" t="s">
        <v>64</v>
      </c>
      <c r="D36" s="162"/>
      <c r="E36" s="165">
        <v>0</v>
      </c>
      <c r="F36" s="165">
        <v>0</v>
      </c>
      <c r="G36" s="101"/>
    </row>
    <row r="37" spans="1:7" s="19" customFormat="1" ht="16.5" customHeight="1">
      <c r="A37" s="152">
        <v>33</v>
      </c>
      <c r="B37" s="161" t="s">
        <v>65</v>
      </c>
      <c r="C37" s="162" t="s">
        <v>66</v>
      </c>
      <c r="D37" s="162"/>
      <c r="E37" s="165">
        <v>0</v>
      </c>
      <c r="F37" s="165">
        <v>0</v>
      </c>
      <c r="G37" s="101"/>
    </row>
    <row r="38" spans="1:177" s="157" customFormat="1" ht="18">
      <c r="A38" s="152">
        <v>34</v>
      </c>
      <c r="B38" s="173" t="s">
        <v>67</v>
      </c>
      <c r="C38" s="174" t="s">
        <v>68</v>
      </c>
      <c r="D38" s="174"/>
      <c r="E38" s="175">
        <f>E39+E42+E45+E48</f>
        <v>111623827782</v>
      </c>
      <c r="F38" s="175">
        <f>F39+F42+F45+F48</f>
        <v>112598807827</v>
      </c>
      <c r="G38" s="10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</row>
    <row r="39" spans="1:7" s="157" customFormat="1" ht="17.25">
      <c r="A39" s="152">
        <v>35</v>
      </c>
      <c r="B39" s="176" t="s">
        <v>69</v>
      </c>
      <c r="C39" s="177" t="s">
        <v>70</v>
      </c>
      <c r="D39" s="177" t="s">
        <v>71</v>
      </c>
      <c r="E39" s="178">
        <f>E40+E41</f>
        <v>86402995416</v>
      </c>
      <c r="F39" s="178">
        <f>F40+F41</f>
        <v>94278391847</v>
      </c>
      <c r="G39" s="101"/>
    </row>
    <row r="40" spans="1:7" s="19" customFormat="1" ht="17.25">
      <c r="A40" s="152">
        <v>36</v>
      </c>
      <c r="B40" s="161" t="s">
        <v>72</v>
      </c>
      <c r="C40" s="162" t="s">
        <v>73</v>
      </c>
      <c r="D40" s="162"/>
      <c r="E40" s="164">
        <v>116262333620</v>
      </c>
      <c r="F40" s="164">
        <v>123578310642</v>
      </c>
      <c r="G40" s="101"/>
    </row>
    <row r="41" spans="1:7" s="19" customFormat="1" ht="17.25">
      <c r="A41" s="152">
        <v>37</v>
      </c>
      <c r="B41" s="161" t="s">
        <v>74</v>
      </c>
      <c r="C41" s="162" t="s">
        <v>75</v>
      </c>
      <c r="D41" s="162"/>
      <c r="E41" s="164">
        <v>-29859338204</v>
      </c>
      <c r="F41" s="164">
        <v>-29299918795</v>
      </c>
      <c r="G41" s="101"/>
    </row>
    <row r="42" spans="1:177" s="157" customFormat="1" ht="17.25">
      <c r="A42" s="152">
        <v>38</v>
      </c>
      <c r="B42" s="176" t="s">
        <v>76</v>
      </c>
      <c r="C42" s="177" t="s">
        <v>77</v>
      </c>
      <c r="D42" s="177" t="s">
        <v>78</v>
      </c>
      <c r="E42" s="178">
        <f>E43+E44</f>
        <v>0</v>
      </c>
      <c r="F42" s="178">
        <f>F43+F44</f>
        <v>0</v>
      </c>
      <c r="G42" s="101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</row>
    <row r="43" spans="1:7" s="19" customFormat="1" ht="17.25">
      <c r="A43" s="152">
        <v>39</v>
      </c>
      <c r="B43" s="161" t="s">
        <v>72</v>
      </c>
      <c r="C43" s="162" t="s">
        <v>79</v>
      </c>
      <c r="D43" s="162"/>
      <c r="E43" s="165">
        <v>0</v>
      </c>
      <c r="F43" s="165">
        <v>0</v>
      </c>
      <c r="G43" s="101"/>
    </row>
    <row r="44" spans="1:7" s="19" customFormat="1" ht="17.25">
      <c r="A44" s="152">
        <v>40</v>
      </c>
      <c r="B44" s="161" t="s">
        <v>74</v>
      </c>
      <c r="C44" s="162" t="s">
        <v>80</v>
      </c>
      <c r="D44" s="162"/>
      <c r="E44" s="165">
        <v>0</v>
      </c>
      <c r="F44" s="165">
        <v>0</v>
      </c>
      <c r="G44" s="101"/>
    </row>
    <row r="45" spans="1:177" s="157" customFormat="1" ht="17.25">
      <c r="A45" s="152">
        <v>41</v>
      </c>
      <c r="B45" s="176" t="s">
        <v>81</v>
      </c>
      <c r="C45" s="177" t="s">
        <v>82</v>
      </c>
      <c r="D45" s="177" t="s">
        <v>83</v>
      </c>
      <c r="E45" s="178">
        <f>E46+E47</f>
        <v>18318546000</v>
      </c>
      <c r="F45" s="178">
        <f>F46+F47</f>
        <v>18318546000</v>
      </c>
      <c r="G45" s="101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</row>
    <row r="46" spans="1:7" s="19" customFormat="1" ht="17.25">
      <c r="A46" s="152">
        <v>42</v>
      </c>
      <c r="B46" s="161" t="s">
        <v>72</v>
      </c>
      <c r="C46" s="162" t="s">
        <v>84</v>
      </c>
      <c r="D46" s="162"/>
      <c r="E46" s="164">
        <v>18318546000</v>
      </c>
      <c r="F46" s="164">
        <v>18318546000</v>
      </c>
      <c r="G46" s="101"/>
    </row>
    <row r="47" spans="1:7" s="19" customFormat="1" ht="17.25" customHeight="1">
      <c r="A47" s="152">
        <v>43</v>
      </c>
      <c r="B47" s="161" t="s">
        <v>74</v>
      </c>
      <c r="C47" s="162" t="s">
        <v>85</v>
      </c>
      <c r="D47" s="162"/>
      <c r="E47" s="165">
        <v>0</v>
      </c>
      <c r="F47" s="165">
        <v>0</v>
      </c>
      <c r="G47" s="101"/>
    </row>
    <row r="48" spans="1:7" s="19" customFormat="1" ht="17.25" customHeight="1">
      <c r="A48" s="152">
        <v>44</v>
      </c>
      <c r="B48" s="161" t="s">
        <v>86</v>
      </c>
      <c r="C48" s="162" t="s">
        <v>87</v>
      </c>
      <c r="D48" s="163" t="s">
        <v>88</v>
      </c>
      <c r="E48" s="164">
        <v>6902286366</v>
      </c>
      <c r="F48" s="164">
        <v>1869980</v>
      </c>
      <c r="G48" s="101"/>
    </row>
    <row r="49" spans="1:177" s="157" customFormat="1" ht="18">
      <c r="A49" s="152">
        <v>45</v>
      </c>
      <c r="B49" s="167" t="s">
        <v>89</v>
      </c>
      <c r="C49" s="168" t="s">
        <v>90</v>
      </c>
      <c r="D49" s="168" t="s">
        <v>91</v>
      </c>
      <c r="E49" s="160">
        <f>SUM(E50:E51)</f>
        <v>0</v>
      </c>
      <c r="F49" s="160">
        <f>SUM(F50:F51)</f>
        <v>0</v>
      </c>
      <c r="G49" s="10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</row>
    <row r="50" spans="1:7" s="19" customFormat="1" ht="17.25">
      <c r="A50" s="152">
        <v>46</v>
      </c>
      <c r="B50" s="161" t="s">
        <v>72</v>
      </c>
      <c r="C50" s="162" t="s">
        <v>92</v>
      </c>
      <c r="D50" s="162"/>
      <c r="E50" s="165">
        <v>0</v>
      </c>
      <c r="F50" s="165"/>
      <c r="G50" s="101"/>
    </row>
    <row r="51" spans="1:7" s="19" customFormat="1" ht="17.25">
      <c r="A51" s="152">
        <v>47</v>
      </c>
      <c r="B51" s="161" t="s">
        <v>74</v>
      </c>
      <c r="C51" s="162" t="s">
        <v>93</v>
      </c>
      <c r="D51" s="162"/>
      <c r="E51" s="165">
        <v>0</v>
      </c>
      <c r="F51" s="165"/>
      <c r="G51" s="101"/>
    </row>
    <row r="52" spans="1:177" s="157" customFormat="1" ht="18">
      <c r="A52" s="152">
        <v>48</v>
      </c>
      <c r="B52" s="167" t="s">
        <v>94</v>
      </c>
      <c r="C52" s="168" t="s">
        <v>95</v>
      </c>
      <c r="D52" s="168"/>
      <c r="E52" s="160">
        <f>SUM(E53:E56)</f>
        <v>66784565036</v>
      </c>
      <c r="F52" s="160">
        <f>SUM(F53:F56)</f>
        <v>58119704150</v>
      </c>
      <c r="G52" s="10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</row>
    <row r="53" spans="1:7" s="19" customFormat="1" ht="17.25">
      <c r="A53" s="152">
        <v>49</v>
      </c>
      <c r="B53" s="161" t="s">
        <v>96</v>
      </c>
      <c r="C53" s="162" t="s">
        <v>97</v>
      </c>
      <c r="D53" s="162"/>
      <c r="E53" s="164">
        <v>67313172729</v>
      </c>
      <c r="F53" s="164">
        <v>58768000000</v>
      </c>
      <c r="G53" s="101"/>
    </row>
    <row r="54" spans="1:7" s="19" customFormat="1" ht="17.25">
      <c r="A54" s="152">
        <v>50</v>
      </c>
      <c r="B54" s="161" t="s">
        <v>98</v>
      </c>
      <c r="C54" s="162" t="s">
        <v>99</v>
      </c>
      <c r="D54" s="163" t="s">
        <v>100</v>
      </c>
      <c r="E54" s="165">
        <v>0</v>
      </c>
      <c r="F54" s="165">
        <v>0</v>
      </c>
      <c r="G54" s="101"/>
    </row>
    <row r="55" spans="1:7" s="19" customFormat="1" ht="17.25">
      <c r="A55" s="152">
        <v>51</v>
      </c>
      <c r="B55" s="161" t="s">
        <v>101</v>
      </c>
      <c r="C55" s="162" t="s">
        <v>10</v>
      </c>
      <c r="D55" s="162"/>
      <c r="E55" s="165">
        <v>0</v>
      </c>
      <c r="F55" s="165">
        <v>0</v>
      </c>
      <c r="G55" s="101"/>
    </row>
    <row r="56" spans="1:7" s="19" customFormat="1" ht="17.25">
      <c r="A56" s="152">
        <v>52</v>
      </c>
      <c r="B56" s="161" t="s">
        <v>102</v>
      </c>
      <c r="C56" s="162" t="s">
        <v>103</v>
      </c>
      <c r="D56" s="162"/>
      <c r="E56" s="164">
        <v>-528607693</v>
      </c>
      <c r="F56" s="164">
        <v>-648295850</v>
      </c>
      <c r="G56" s="101"/>
    </row>
    <row r="57" spans="1:177" s="157" customFormat="1" ht="19.5" customHeight="1">
      <c r="A57" s="152">
        <v>53</v>
      </c>
      <c r="B57" s="167" t="s">
        <v>104</v>
      </c>
      <c r="C57" s="168" t="s">
        <v>105</v>
      </c>
      <c r="D57" s="168" t="s">
        <v>106</v>
      </c>
      <c r="E57" s="160">
        <f>SUM(E58:E60)</f>
        <v>890513030</v>
      </c>
      <c r="F57" s="160">
        <f>SUM(F58:F60)</f>
        <v>680230478</v>
      </c>
      <c r="G57" s="10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</row>
    <row r="58" spans="1:7" s="19" customFormat="1" ht="17.25">
      <c r="A58" s="152">
        <v>54</v>
      </c>
      <c r="B58" s="161" t="s">
        <v>107</v>
      </c>
      <c r="C58" s="162" t="s">
        <v>108</v>
      </c>
      <c r="D58" s="162"/>
      <c r="E58" s="164">
        <v>890513030</v>
      </c>
      <c r="F58" s="164">
        <v>680230478</v>
      </c>
      <c r="G58" s="101"/>
    </row>
    <row r="59" spans="1:7" s="19" customFormat="1" ht="17.25">
      <c r="A59" s="152">
        <v>55</v>
      </c>
      <c r="B59" s="161" t="s">
        <v>109</v>
      </c>
      <c r="C59" s="162" t="s">
        <v>110</v>
      </c>
      <c r="D59" s="162"/>
      <c r="E59" s="165">
        <v>0</v>
      </c>
      <c r="F59" s="165">
        <v>0</v>
      </c>
      <c r="G59" s="101"/>
    </row>
    <row r="60" spans="1:7" s="19" customFormat="1" ht="17.25">
      <c r="A60" s="152">
        <v>56</v>
      </c>
      <c r="B60" s="161" t="s">
        <v>111</v>
      </c>
      <c r="C60" s="179" t="s">
        <v>11</v>
      </c>
      <c r="D60" s="179"/>
      <c r="E60" s="165">
        <v>0</v>
      </c>
      <c r="F60" s="165">
        <v>0</v>
      </c>
      <c r="G60" s="101"/>
    </row>
    <row r="61" spans="1:177" s="182" customFormat="1" ht="18">
      <c r="A61" s="152">
        <v>57</v>
      </c>
      <c r="B61" s="225" t="s">
        <v>112</v>
      </c>
      <c r="C61" s="226" t="s">
        <v>113</v>
      </c>
      <c r="D61" s="229"/>
      <c r="E61" s="230">
        <f>E9+E31</f>
        <v>199907360024</v>
      </c>
      <c r="F61" s="230">
        <f>F9+F31</f>
        <v>194378088167</v>
      </c>
      <c r="G61" s="10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</row>
    <row r="62" spans="1:7" s="19" customFormat="1" ht="13.5" customHeight="1">
      <c r="A62" s="152">
        <v>58</v>
      </c>
      <c r="B62" s="248" t="s">
        <v>114</v>
      </c>
      <c r="C62" s="250" t="s">
        <v>16</v>
      </c>
      <c r="D62" s="251" t="str">
        <f>+D6</f>
        <v>TM</v>
      </c>
      <c r="E62" s="245" t="s">
        <v>295</v>
      </c>
      <c r="F62" s="245" t="s">
        <v>296</v>
      </c>
      <c r="G62" s="101"/>
    </row>
    <row r="63" spans="1:7" s="19" customFormat="1" ht="12.75" customHeight="1">
      <c r="A63" s="152">
        <v>59</v>
      </c>
      <c r="B63" s="227"/>
      <c r="C63" s="239"/>
      <c r="D63" s="252"/>
      <c r="E63" s="246"/>
      <c r="F63" s="246"/>
      <c r="G63" s="101"/>
    </row>
    <row r="64" spans="1:7" s="19" customFormat="1" ht="16.5" thickBot="1">
      <c r="A64" s="152">
        <v>60</v>
      </c>
      <c r="B64" s="249"/>
      <c r="C64" s="240"/>
      <c r="D64" s="253"/>
      <c r="E64" s="247"/>
      <c r="F64" s="247"/>
      <c r="G64" s="101"/>
    </row>
    <row r="65" spans="1:177" s="157" customFormat="1" ht="18">
      <c r="A65" s="152">
        <v>61</v>
      </c>
      <c r="B65" s="153" t="s">
        <v>289</v>
      </c>
      <c r="C65" s="183">
        <v>300</v>
      </c>
      <c r="D65" s="183"/>
      <c r="E65" s="156">
        <f>E66+E77</f>
        <v>116141219519</v>
      </c>
      <c r="F65" s="156">
        <f>F66+F77</f>
        <v>111306180096</v>
      </c>
      <c r="G65" s="10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</row>
    <row r="66" spans="1:177" s="157" customFormat="1" ht="18">
      <c r="A66" s="152">
        <v>62</v>
      </c>
      <c r="B66" s="167" t="s">
        <v>115</v>
      </c>
      <c r="C66" s="159">
        <v>310</v>
      </c>
      <c r="D66" s="159"/>
      <c r="E66" s="160">
        <f>SUM(E67:E76)</f>
        <v>71858925174</v>
      </c>
      <c r="F66" s="160">
        <f>SUM(F67:F76)</f>
        <v>39557051266</v>
      </c>
      <c r="G66" s="10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</row>
    <row r="67" spans="1:7" s="19" customFormat="1" ht="17.25">
      <c r="A67" s="152">
        <v>63</v>
      </c>
      <c r="B67" s="161" t="s">
        <v>116</v>
      </c>
      <c r="C67" s="162" t="s">
        <v>117</v>
      </c>
      <c r="D67" s="163" t="s">
        <v>118</v>
      </c>
      <c r="E67" s="164">
        <v>54912470168</v>
      </c>
      <c r="F67" s="164">
        <v>24410540956</v>
      </c>
      <c r="G67" s="101"/>
    </row>
    <row r="68" spans="1:7" s="19" customFormat="1" ht="17.25">
      <c r="A68" s="184">
        <v>64</v>
      </c>
      <c r="B68" s="161" t="s">
        <v>119</v>
      </c>
      <c r="C68" s="162" t="s">
        <v>120</v>
      </c>
      <c r="D68" s="163" t="s">
        <v>121</v>
      </c>
      <c r="E68" s="164">
        <v>8568232906</v>
      </c>
      <c r="F68" s="164">
        <v>2883354674</v>
      </c>
      <c r="G68" s="101"/>
    </row>
    <row r="69" spans="1:7" s="19" customFormat="1" ht="17.25">
      <c r="A69" s="184">
        <v>65</v>
      </c>
      <c r="B69" s="161" t="s">
        <v>122</v>
      </c>
      <c r="C69" s="162" t="s">
        <v>123</v>
      </c>
      <c r="D69" s="163"/>
      <c r="E69" s="164">
        <v>4410000</v>
      </c>
      <c r="F69" s="164">
        <v>181933836</v>
      </c>
      <c r="G69" s="101"/>
    </row>
    <row r="70" spans="1:7" s="19" customFormat="1" ht="17.25">
      <c r="A70" s="184">
        <v>66</v>
      </c>
      <c r="B70" s="161" t="s">
        <v>124</v>
      </c>
      <c r="C70" s="162" t="s">
        <v>125</v>
      </c>
      <c r="D70" s="163" t="s">
        <v>126</v>
      </c>
      <c r="E70" s="164">
        <v>585842995</v>
      </c>
      <c r="F70" s="164">
        <v>1393888929</v>
      </c>
      <c r="G70" s="101"/>
    </row>
    <row r="71" spans="1:7" s="19" customFormat="1" ht="17.25">
      <c r="A71" s="184">
        <v>67</v>
      </c>
      <c r="B71" s="161" t="s">
        <v>127</v>
      </c>
      <c r="C71" s="162" t="s">
        <v>128</v>
      </c>
      <c r="D71" s="162"/>
      <c r="E71" s="164">
        <v>1676444875</v>
      </c>
      <c r="F71" s="164">
        <v>3828904670</v>
      </c>
      <c r="G71" s="101"/>
    </row>
    <row r="72" spans="1:7" s="19" customFormat="1" ht="17.25">
      <c r="A72" s="184">
        <v>68</v>
      </c>
      <c r="B72" s="185" t="s">
        <v>129</v>
      </c>
      <c r="C72" s="162" t="s">
        <v>130</v>
      </c>
      <c r="D72" s="163" t="s">
        <v>131</v>
      </c>
      <c r="E72" s="164">
        <v>2168385304</v>
      </c>
      <c r="F72" s="164">
        <v>2014037329</v>
      </c>
      <c r="G72" s="101"/>
    </row>
    <row r="73" spans="1:7" s="19" customFormat="1" ht="17.25">
      <c r="A73" s="184">
        <v>69</v>
      </c>
      <c r="B73" s="161" t="s">
        <v>132</v>
      </c>
      <c r="C73" s="162" t="s">
        <v>133</v>
      </c>
      <c r="D73" s="162"/>
      <c r="E73" s="165">
        <v>0</v>
      </c>
      <c r="F73" s="165">
        <v>0</v>
      </c>
      <c r="G73" s="101"/>
    </row>
    <row r="74" spans="1:7" s="19" customFormat="1" ht="17.25">
      <c r="A74" s="184">
        <v>70</v>
      </c>
      <c r="B74" s="170" t="s">
        <v>134</v>
      </c>
      <c r="C74" s="162" t="s">
        <v>135</v>
      </c>
      <c r="D74" s="162"/>
      <c r="E74" s="165">
        <v>0</v>
      </c>
      <c r="F74" s="165">
        <v>0</v>
      </c>
      <c r="G74" s="101"/>
    </row>
    <row r="75" spans="1:7" s="19" customFormat="1" ht="15" customHeight="1">
      <c r="A75" s="184">
        <v>71</v>
      </c>
      <c r="B75" s="161" t="s">
        <v>136</v>
      </c>
      <c r="C75" s="162" t="s">
        <v>137</v>
      </c>
      <c r="D75" s="163" t="s">
        <v>138</v>
      </c>
      <c r="E75" s="169">
        <v>3943138926</v>
      </c>
      <c r="F75" s="169">
        <v>4844390872</v>
      </c>
      <c r="G75" s="101"/>
    </row>
    <row r="76" spans="1:7" s="19" customFormat="1" ht="15" customHeight="1">
      <c r="A76" s="184">
        <v>72</v>
      </c>
      <c r="B76" s="161" t="s">
        <v>139</v>
      </c>
      <c r="C76" s="162" t="s">
        <v>140</v>
      </c>
      <c r="D76" s="162"/>
      <c r="E76" s="165">
        <v>0</v>
      </c>
      <c r="F76" s="165">
        <v>0</v>
      </c>
      <c r="G76" s="101"/>
    </row>
    <row r="77" spans="1:177" s="157" customFormat="1" ht="18">
      <c r="A77" s="152">
        <v>73</v>
      </c>
      <c r="B77" s="167" t="s">
        <v>141</v>
      </c>
      <c r="C77" s="168" t="s">
        <v>142</v>
      </c>
      <c r="D77" s="168"/>
      <c r="E77" s="160">
        <f>SUM(E78:E86)</f>
        <v>44282294345</v>
      </c>
      <c r="F77" s="160">
        <f>SUM(F78:F86)</f>
        <v>71749128830</v>
      </c>
      <c r="G77" s="10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</row>
    <row r="78" spans="1:7" s="19" customFormat="1" ht="17.25">
      <c r="A78" s="152">
        <v>74</v>
      </c>
      <c r="B78" s="161" t="s">
        <v>143</v>
      </c>
      <c r="C78" s="162" t="s">
        <v>144</v>
      </c>
      <c r="D78" s="162"/>
      <c r="E78" s="165">
        <v>0</v>
      </c>
      <c r="F78" s="165">
        <v>0</v>
      </c>
      <c r="G78" s="101"/>
    </row>
    <row r="79" spans="1:7" s="19" customFormat="1" ht="17.25">
      <c r="A79" s="152">
        <v>75</v>
      </c>
      <c r="B79" s="161" t="s">
        <v>145</v>
      </c>
      <c r="C79" s="162" t="s">
        <v>146</v>
      </c>
      <c r="D79" s="163" t="s">
        <v>147</v>
      </c>
      <c r="E79" s="165">
        <v>0</v>
      </c>
      <c r="F79" s="165">
        <v>0</v>
      </c>
      <c r="G79" s="101"/>
    </row>
    <row r="80" spans="1:7" s="19" customFormat="1" ht="17.25">
      <c r="A80" s="152">
        <v>76</v>
      </c>
      <c r="B80" s="161" t="s">
        <v>148</v>
      </c>
      <c r="C80" s="162" t="s">
        <v>149</v>
      </c>
      <c r="D80" s="162"/>
      <c r="E80" s="164">
        <v>6135727721</v>
      </c>
      <c r="F80" s="164">
        <v>6039515906</v>
      </c>
      <c r="G80" s="101"/>
    </row>
    <row r="81" spans="1:7" s="19" customFormat="1" ht="17.25">
      <c r="A81" s="152">
        <v>77</v>
      </c>
      <c r="B81" s="161" t="s">
        <v>150</v>
      </c>
      <c r="C81" s="162" t="s">
        <v>151</v>
      </c>
      <c r="D81" s="163" t="s">
        <v>152</v>
      </c>
      <c r="E81" s="164">
        <v>38146566624</v>
      </c>
      <c r="F81" s="164">
        <v>65709612924</v>
      </c>
      <c r="G81" s="101"/>
    </row>
    <row r="82" spans="1:7" s="19" customFormat="1" ht="17.25">
      <c r="A82" s="152">
        <v>78</v>
      </c>
      <c r="B82" s="161" t="s">
        <v>3</v>
      </c>
      <c r="C82" s="162" t="s">
        <v>153</v>
      </c>
      <c r="D82" s="163" t="s">
        <v>154</v>
      </c>
      <c r="E82" s="165">
        <v>0</v>
      </c>
      <c r="F82" s="165">
        <v>0</v>
      </c>
      <c r="G82" s="101"/>
    </row>
    <row r="83" spans="1:7" s="19" customFormat="1" ht="17.25">
      <c r="A83" s="152">
        <v>79</v>
      </c>
      <c r="B83" s="161" t="s">
        <v>155</v>
      </c>
      <c r="C83" s="162" t="s">
        <v>156</v>
      </c>
      <c r="D83" s="162"/>
      <c r="E83" s="165">
        <v>0</v>
      </c>
      <c r="F83" s="165">
        <v>0</v>
      </c>
      <c r="G83" s="101"/>
    </row>
    <row r="84" spans="1:7" s="19" customFormat="1" ht="17.25">
      <c r="A84" s="152">
        <v>80</v>
      </c>
      <c r="B84" s="161" t="s">
        <v>157</v>
      </c>
      <c r="C84" s="162" t="s">
        <v>158</v>
      </c>
      <c r="D84" s="162"/>
      <c r="E84" s="165">
        <v>0</v>
      </c>
      <c r="F84" s="165">
        <v>0</v>
      </c>
      <c r="G84" s="101"/>
    </row>
    <row r="85" spans="1:7" s="19" customFormat="1" ht="17.25">
      <c r="A85" s="152">
        <v>80</v>
      </c>
      <c r="B85" s="161" t="s">
        <v>291</v>
      </c>
      <c r="C85" s="162" t="s">
        <v>293</v>
      </c>
      <c r="D85" s="162"/>
      <c r="E85" s="165">
        <v>0</v>
      </c>
      <c r="F85" s="165">
        <v>0</v>
      </c>
      <c r="G85" s="101"/>
    </row>
    <row r="86" spans="1:7" s="19" customFormat="1" ht="17.25">
      <c r="A86" s="152">
        <v>80</v>
      </c>
      <c r="B86" s="161" t="s">
        <v>292</v>
      </c>
      <c r="C86" s="162" t="s">
        <v>294</v>
      </c>
      <c r="D86" s="162"/>
      <c r="E86" s="165">
        <v>0</v>
      </c>
      <c r="F86" s="165">
        <v>0</v>
      </c>
      <c r="G86" s="101"/>
    </row>
    <row r="87" spans="1:177" s="157" customFormat="1" ht="18">
      <c r="A87" s="152">
        <v>81</v>
      </c>
      <c r="B87" s="172" t="s">
        <v>290</v>
      </c>
      <c r="C87" s="186">
        <v>400</v>
      </c>
      <c r="D87" s="186"/>
      <c r="E87" s="156">
        <f>E88+E100</f>
        <v>83766140505</v>
      </c>
      <c r="F87" s="156">
        <f>F88+F100</f>
        <v>83071908071</v>
      </c>
      <c r="G87" s="10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</row>
    <row r="88" spans="1:177" s="157" customFormat="1" ht="18">
      <c r="A88" s="152">
        <v>82</v>
      </c>
      <c r="B88" s="187" t="s">
        <v>159</v>
      </c>
      <c r="C88" s="188">
        <v>410</v>
      </c>
      <c r="D88" s="188" t="s">
        <v>160</v>
      </c>
      <c r="E88" s="189">
        <f>SUM(E89:E99)</f>
        <v>83766140505</v>
      </c>
      <c r="F88" s="189">
        <f>SUM(F89:F99)</f>
        <v>83071908071</v>
      </c>
      <c r="G88" s="10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</row>
    <row r="89" spans="1:7" s="19" customFormat="1" ht="17.25">
      <c r="A89" s="152">
        <v>83</v>
      </c>
      <c r="B89" s="161" t="s">
        <v>161</v>
      </c>
      <c r="C89" s="162" t="s">
        <v>162</v>
      </c>
      <c r="D89" s="162"/>
      <c r="E89" s="164">
        <v>70171300000</v>
      </c>
      <c r="F89" s="164">
        <v>70171300000</v>
      </c>
      <c r="G89" s="101"/>
    </row>
    <row r="90" spans="1:7" s="19" customFormat="1" ht="17.25">
      <c r="A90" s="152">
        <v>84</v>
      </c>
      <c r="B90" s="161" t="s">
        <v>163</v>
      </c>
      <c r="C90" s="162" t="s">
        <v>164</v>
      </c>
      <c r="D90" s="162"/>
      <c r="E90" s="164">
        <v>10811100000</v>
      </c>
      <c r="F90" s="164">
        <v>10811100000</v>
      </c>
      <c r="G90" s="101"/>
    </row>
    <row r="91" spans="1:7" s="19" customFormat="1" ht="17.25">
      <c r="A91" s="152">
        <v>85</v>
      </c>
      <c r="B91" s="161" t="s">
        <v>165</v>
      </c>
      <c r="C91" s="162" t="s">
        <v>166</v>
      </c>
      <c r="D91" s="162"/>
      <c r="E91" s="165">
        <v>0</v>
      </c>
      <c r="F91" s="165">
        <v>0</v>
      </c>
      <c r="G91" s="101"/>
    </row>
    <row r="92" spans="1:7" s="19" customFormat="1" ht="17.25">
      <c r="A92" s="152">
        <v>86</v>
      </c>
      <c r="B92" s="161" t="s">
        <v>167</v>
      </c>
      <c r="C92" s="162" t="s">
        <v>168</v>
      </c>
      <c r="D92" s="162"/>
      <c r="E92" s="165">
        <v>0</v>
      </c>
      <c r="F92" s="165">
        <v>0</v>
      </c>
      <c r="G92" s="101"/>
    </row>
    <row r="93" spans="1:7" s="19" customFormat="1" ht="17.25">
      <c r="A93" s="152">
        <v>87</v>
      </c>
      <c r="B93" s="161" t="s">
        <v>169</v>
      </c>
      <c r="C93" s="162" t="s">
        <v>170</v>
      </c>
      <c r="D93" s="162"/>
      <c r="E93" s="165">
        <v>0</v>
      </c>
      <c r="F93" s="165">
        <v>0</v>
      </c>
      <c r="G93" s="101"/>
    </row>
    <row r="94" spans="1:7" s="19" customFormat="1" ht="17.25">
      <c r="A94" s="152">
        <v>88</v>
      </c>
      <c r="B94" s="161" t="s">
        <v>171</v>
      </c>
      <c r="C94" s="162" t="s">
        <v>172</v>
      </c>
      <c r="D94" s="162"/>
      <c r="E94" s="165">
        <v>0</v>
      </c>
      <c r="F94" s="165">
        <v>0</v>
      </c>
      <c r="G94" s="101"/>
    </row>
    <row r="95" spans="1:7" s="19" customFormat="1" ht="17.25">
      <c r="A95" s="152">
        <v>89</v>
      </c>
      <c r="B95" s="161" t="s">
        <v>173</v>
      </c>
      <c r="C95" s="162" t="s">
        <v>174</v>
      </c>
      <c r="D95" s="162"/>
      <c r="E95" s="165">
        <v>0</v>
      </c>
      <c r="F95" s="165">
        <v>0</v>
      </c>
      <c r="G95" s="101"/>
    </row>
    <row r="96" spans="1:7" s="19" customFormat="1" ht="17.25">
      <c r="A96" s="152">
        <v>90</v>
      </c>
      <c r="B96" s="161" t="s">
        <v>175</v>
      </c>
      <c r="C96" s="162" t="s">
        <v>176</v>
      </c>
      <c r="D96" s="162"/>
      <c r="E96" s="164">
        <v>166650000</v>
      </c>
      <c r="F96" s="164">
        <v>166650000</v>
      </c>
      <c r="G96" s="101"/>
    </row>
    <row r="97" spans="1:7" s="19" customFormat="1" ht="17.25">
      <c r="A97" s="152">
        <v>91</v>
      </c>
      <c r="B97" s="161" t="s">
        <v>177</v>
      </c>
      <c r="C97" s="162" t="s">
        <v>178</v>
      </c>
      <c r="D97" s="162"/>
      <c r="E97" s="165">
        <v>0</v>
      </c>
      <c r="F97" s="165">
        <v>0</v>
      </c>
      <c r="G97" s="101"/>
    </row>
    <row r="98" spans="1:7" s="19" customFormat="1" ht="17.25">
      <c r="A98" s="152">
        <v>92</v>
      </c>
      <c r="B98" s="161" t="s">
        <v>179</v>
      </c>
      <c r="C98" s="162" t="s">
        <v>180</v>
      </c>
      <c r="D98" s="162"/>
      <c r="E98" s="164">
        <v>2617090505</v>
      </c>
      <c r="F98" s="164">
        <v>1922858071</v>
      </c>
      <c r="G98" s="101"/>
    </row>
    <row r="99" spans="1:7" s="19" customFormat="1" ht="17.25">
      <c r="A99" s="152">
        <v>93</v>
      </c>
      <c r="B99" s="161" t="s">
        <v>181</v>
      </c>
      <c r="C99" s="162" t="s">
        <v>182</v>
      </c>
      <c r="D99" s="162"/>
      <c r="E99" s="165">
        <v>0</v>
      </c>
      <c r="F99" s="165">
        <v>0</v>
      </c>
      <c r="G99" s="101"/>
    </row>
    <row r="100" spans="1:177" s="157" customFormat="1" ht="18">
      <c r="A100" s="152">
        <v>94</v>
      </c>
      <c r="B100" s="167" t="s">
        <v>183</v>
      </c>
      <c r="C100" s="168" t="s">
        <v>184</v>
      </c>
      <c r="D100" s="168"/>
      <c r="E100" s="160">
        <f>SUM(E101:E103)</f>
        <v>0</v>
      </c>
      <c r="F100" s="160">
        <f>SUM(F101:F103)</f>
        <v>0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</row>
    <row r="101" spans="1:6" s="19" customFormat="1" ht="17.25">
      <c r="A101" s="152">
        <v>95</v>
      </c>
      <c r="B101" s="161" t="s">
        <v>185</v>
      </c>
      <c r="C101" s="162" t="s">
        <v>186</v>
      </c>
      <c r="D101" s="162"/>
      <c r="E101" s="164"/>
      <c r="F101" s="165">
        <v>0</v>
      </c>
    </row>
    <row r="102" spans="1:6" s="19" customFormat="1" ht="17.25">
      <c r="A102" s="152">
        <v>96</v>
      </c>
      <c r="B102" s="161" t="s">
        <v>187</v>
      </c>
      <c r="C102" s="162" t="s">
        <v>188</v>
      </c>
      <c r="D102" s="162"/>
      <c r="E102" s="165">
        <v>0</v>
      </c>
      <c r="F102" s="165">
        <v>0</v>
      </c>
    </row>
    <row r="103" spans="1:6" s="19" customFormat="1" ht="17.25">
      <c r="A103" s="152">
        <v>97</v>
      </c>
      <c r="B103" s="190" t="s">
        <v>189</v>
      </c>
      <c r="C103" s="191" t="s">
        <v>190</v>
      </c>
      <c r="D103" s="191"/>
      <c r="E103" s="165">
        <v>0</v>
      </c>
      <c r="F103" s="165">
        <v>0</v>
      </c>
    </row>
    <row r="104" spans="1:177" s="182" customFormat="1" ht="16.5" thickBot="1">
      <c r="A104" s="152">
        <v>98</v>
      </c>
      <c r="B104" s="180" t="s">
        <v>191</v>
      </c>
      <c r="C104" s="192" t="s">
        <v>192</v>
      </c>
      <c r="D104" s="192"/>
      <c r="E104" s="193">
        <f>E65+E87</f>
        <v>199907360024</v>
      </c>
      <c r="F104" s="193">
        <f>F65+F87</f>
        <v>194378088167</v>
      </c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</row>
    <row r="105" spans="1:177" s="19" customFormat="1" ht="16.5" thickTop="1">
      <c r="A105" s="152"/>
      <c r="C105" s="194"/>
      <c r="D105" s="195"/>
      <c r="E105" s="196"/>
      <c r="F105" s="196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</row>
    <row r="106" spans="1:6" s="19" customFormat="1" ht="16.5" hidden="1" thickBot="1">
      <c r="A106" s="152"/>
      <c r="B106" s="198" t="s">
        <v>193</v>
      </c>
      <c r="C106" s="199"/>
      <c r="D106" s="200"/>
      <c r="E106" s="201">
        <f>IF(E104=E61,"","không cân")</f>
      </c>
      <c r="F106" s="201">
        <f>IF(F104=F61,"","không cân")</f>
      </c>
    </row>
    <row r="107" spans="1:6" s="19" customFormat="1" ht="15.75" customHeight="1">
      <c r="A107" s="152"/>
      <c r="B107" s="202"/>
      <c r="C107" s="203"/>
      <c r="D107" s="204"/>
      <c r="E107" s="205"/>
      <c r="F107" s="205"/>
    </row>
    <row r="108" spans="1:6" s="19" customFormat="1" ht="20.25" customHeight="1">
      <c r="A108" s="152"/>
      <c r="B108" s="15"/>
      <c r="C108" s="206" t="s">
        <v>194</v>
      </c>
      <c r="D108" s="207"/>
      <c r="E108" s="208"/>
      <c r="F108" s="208"/>
    </row>
    <row r="109" spans="1:6" s="19" customFormat="1" ht="15.75" customHeight="1">
      <c r="A109" s="152"/>
      <c r="B109" s="209"/>
      <c r="C109" s="194"/>
      <c r="D109" s="207"/>
      <c r="E109" s="208"/>
      <c r="F109" s="208"/>
    </row>
    <row r="110" spans="1:6" s="19" customFormat="1" ht="15.75" customHeight="1">
      <c r="A110" s="152"/>
      <c r="B110" s="233" t="s">
        <v>15</v>
      </c>
      <c r="C110" s="235" t="s">
        <v>16</v>
      </c>
      <c r="D110" s="235" t="s">
        <v>17</v>
      </c>
      <c r="E110" s="237" t="s">
        <v>195</v>
      </c>
      <c r="F110" s="237" t="s">
        <v>196</v>
      </c>
    </row>
    <row r="111" spans="1:6" s="19" customFormat="1" ht="16.5" customHeight="1" thickBot="1">
      <c r="A111" s="152"/>
      <c r="B111" s="234"/>
      <c r="C111" s="236"/>
      <c r="D111" s="236"/>
      <c r="E111" s="238"/>
      <c r="F111" s="238"/>
    </row>
    <row r="112" spans="1:6" s="19" customFormat="1" ht="16.5" customHeight="1">
      <c r="A112" s="152"/>
      <c r="B112" s="161" t="s">
        <v>197</v>
      </c>
      <c r="C112" s="16"/>
      <c r="D112" s="195"/>
      <c r="E112" s="105">
        <v>0</v>
      </c>
      <c r="F112" s="105">
        <v>0</v>
      </c>
    </row>
    <row r="113" spans="1:6" s="19" customFormat="1" ht="16.5" customHeight="1">
      <c r="A113" s="152"/>
      <c r="B113" s="161" t="s">
        <v>198</v>
      </c>
      <c r="C113" s="16"/>
      <c r="D113" s="195"/>
      <c r="E113" s="105">
        <v>0</v>
      </c>
      <c r="F113" s="105">
        <v>0</v>
      </c>
    </row>
    <row r="114" spans="1:6" s="19" customFormat="1" ht="16.5" customHeight="1">
      <c r="A114" s="152"/>
      <c r="B114" s="161" t="s">
        <v>199</v>
      </c>
      <c r="C114" s="16"/>
      <c r="D114" s="195"/>
      <c r="E114" s="105">
        <v>0</v>
      </c>
      <c r="F114" s="105">
        <v>0</v>
      </c>
    </row>
    <row r="115" spans="1:6" s="19" customFormat="1" ht="16.5" customHeight="1">
      <c r="A115" s="152"/>
      <c r="B115" s="161" t="s">
        <v>200</v>
      </c>
      <c r="C115" s="16"/>
      <c r="D115" s="195"/>
      <c r="E115" s="105">
        <v>0</v>
      </c>
      <c r="F115" s="105">
        <v>0</v>
      </c>
    </row>
    <row r="116" spans="1:6" s="19" customFormat="1" ht="16.5" customHeight="1">
      <c r="A116" s="152"/>
      <c r="B116" s="161" t="s">
        <v>201</v>
      </c>
      <c r="C116" s="16"/>
      <c r="D116" s="195"/>
      <c r="E116" s="210">
        <v>0</v>
      </c>
      <c r="F116" s="210">
        <v>0</v>
      </c>
    </row>
    <row r="117" spans="1:6" s="19" customFormat="1" ht="16.5" customHeight="1">
      <c r="A117" s="152"/>
      <c r="B117" s="161" t="s">
        <v>202</v>
      </c>
      <c r="C117" s="16"/>
      <c r="D117" s="195"/>
      <c r="E117" s="210">
        <v>0</v>
      </c>
      <c r="F117" s="210">
        <v>0</v>
      </c>
    </row>
    <row r="118" spans="1:6" s="19" customFormat="1" ht="17.25" customHeight="1" thickBot="1">
      <c r="A118" s="152"/>
      <c r="B118" s="211" t="s">
        <v>203</v>
      </c>
      <c r="C118" s="212"/>
      <c r="D118" s="212"/>
      <c r="E118" s="213">
        <v>0</v>
      </c>
      <c r="F118" s="213">
        <v>0</v>
      </c>
    </row>
    <row r="119" spans="1:6" s="19" customFormat="1" ht="15.75" customHeight="1" thickTop="1">
      <c r="A119" s="152"/>
      <c r="C119" s="194"/>
      <c r="D119" s="195"/>
      <c r="E119" s="105"/>
      <c r="F119" s="105"/>
    </row>
    <row r="120" spans="1:6" s="19" customFormat="1" ht="16.5" customHeight="1">
      <c r="A120" s="152"/>
      <c r="C120" s="194"/>
      <c r="D120" s="195"/>
      <c r="E120" s="214"/>
      <c r="F120" s="214"/>
    </row>
    <row r="121" spans="1:6" s="19" customFormat="1" ht="16.5" customHeight="1">
      <c r="A121" s="152"/>
      <c r="B121" s="206"/>
      <c r="C121" s="194"/>
      <c r="D121" s="195"/>
      <c r="E121" s="242" t="s">
        <v>299</v>
      </c>
      <c r="F121" s="242"/>
    </row>
    <row r="122" spans="1:6" s="19" customFormat="1" ht="15.75" customHeight="1">
      <c r="A122" s="152"/>
      <c r="B122" s="206" t="s">
        <v>204</v>
      </c>
      <c r="C122" s="194"/>
      <c r="D122" s="195"/>
      <c r="E122" s="241" t="s">
        <v>13</v>
      </c>
      <c r="F122" s="241"/>
    </row>
    <row r="123" spans="1:6" s="19" customFormat="1" ht="16.5" customHeight="1">
      <c r="A123" s="152"/>
      <c r="B123" s="231" t="s">
        <v>302</v>
      </c>
      <c r="C123" s="194"/>
      <c r="D123" s="195"/>
      <c r="E123" s="232" t="s">
        <v>302</v>
      </c>
      <c r="F123" s="232"/>
    </row>
    <row r="124" spans="1:6" s="19" customFormat="1" ht="15.75">
      <c r="A124" s="152"/>
      <c r="C124" s="194"/>
      <c r="D124" s="195"/>
      <c r="E124" s="105"/>
      <c r="F124" s="105"/>
    </row>
    <row r="125" spans="1:6" s="19" customFormat="1" ht="15.75">
      <c r="A125" s="152"/>
      <c r="C125" s="194"/>
      <c r="D125" s="195"/>
      <c r="E125" s="105"/>
      <c r="F125" s="105"/>
    </row>
    <row r="126" spans="1:6" s="19" customFormat="1" ht="15.75">
      <c r="A126" s="152"/>
      <c r="C126" s="194"/>
      <c r="D126" s="195"/>
      <c r="E126" s="105"/>
      <c r="F126" s="105"/>
    </row>
    <row r="127" spans="1:246" s="216" customFormat="1" ht="15.75">
      <c r="A127" s="215"/>
      <c r="B127" s="19"/>
      <c r="C127" s="194"/>
      <c r="D127" s="195"/>
      <c r="E127" s="105"/>
      <c r="F127" s="10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s="216" customFormat="1" ht="15.75">
      <c r="A128" s="215"/>
      <c r="B128" s="19"/>
      <c r="C128" s="194"/>
      <c r="D128" s="195"/>
      <c r="E128" s="105"/>
      <c r="F128" s="10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s="216" customFormat="1" ht="15.75">
      <c r="A129" s="215"/>
      <c r="B129" s="19"/>
      <c r="C129" s="194"/>
      <c r="D129" s="195"/>
      <c r="E129" s="105"/>
      <c r="F129" s="10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s="216" customFormat="1" ht="15.75">
      <c r="A130" s="215"/>
      <c r="B130" s="91" t="s">
        <v>0</v>
      </c>
      <c r="C130" s="194"/>
      <c r="D130" s="195"/>
      <c r="E130" s="243" t="s">
        <v>1</v>
      </c>
      <c r="F130" s="24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s="216" customFormat="1" ht="15.75">
      <c r="A131" s="215"/>
      <c r="B131" s="19"/>
      <c r="C131" s="194"/>
      <c r="D131" s="195"/>
      <c r="E131" s="105"/>
      <c r="F131" s="10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</row>
    <row r="132" spans="1:246" s="216" customFormat="1" ht="15.75">
      <c r="A132" s="215"/>
      <c r="B132" s="19"/>
      <c r="C132" s="194"/>
      <c r="D132" s="195"/>
      <c r="E132" s="105"/>
      <c r="F132" s="10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</row>
    <row r="133" spans="1:246" s="216" customFormat="1" ht="15.75">
      <c r="A133" s="215"/>
      <c r="B133" s="19"/>
      <c r="C133" s="194"/>
      <c r="D133" s="195"/>
      <c r="E133" s="105"/>
      <c r="F133" s="10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s="216" customFormat="1" ht="15.75">
      <c r="A134" s="215"/>
      <c r="B134" s="19"/>
      <c r="C134" s="194"/>
      <c r="D134" s="195"/>
      <c r="E134" s="105"/>
      <c r="F134" s="10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</row>
    <row r="135" spans="1:246" s="216" customFormat="1" ht="15.75">
      <c r="A135" s="215"/>
      <c r="B135" s="19"/>
      <c r="C135" s="194"/>
      <c r="D135" s="195"/>
      <c r="E135" s="105"/>
      <c r="F135" s="10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s="216" customFormat="1" ht="15.75">
      <c r="A136" s="215"/>
      <c r="B136" s="19"/>
      <c r="C136" s="194"/>
      <c r="D136" s="195"/>
      <c r="E136" s="105"/>
      <c r="F136" s="10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</row>
    <row r="137" spans="1:246" s="216" customFormat="1" ht="15.75">
      <c r="A137" s="215"/>
      <c r="B137" s="19"/>
      <c r="C137" s="194"/>
      <c r="D137" s="195"/>
      <c r="E137" s="105"/>
      <c r="F137" s="10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</row>
    <row r="138" spans="1:246" s="216" customFormat="1" ht="15.75">
      <c r="A138" s="215"/>
      <c r="B138" s="19"/>
      <c r="C138" s="194"/>
      <c r="D138" s="195"/>
      <c r="E138" s="105"/>
      <c r="F138" s="10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</row>
    <row r="139" spans="1:246" s="216" customFormat="1" ht="15.75">
      <c r="A139" s="215"/>
      <c r="B139" s="19"/>
      <c r="C139" s="194"/>
      <c r="D139" s="195"/>
      <c r="E139" s="105"/>
      <c r="F139" s="10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</row>
    <row r="140" spans="1:246" s="216" customFormat="1" ht="15.75">
      <c r="A140" s="215"/>
      <c r="B140" s="19"/>
      <c r="C140" s="194"/>
      <c r="D140" s="195"/>
      <c r="E140" s="105"/>
      <c r="F140" s="10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</row>
    <row r="141" spans="1:246" s="216" customFormat="1" ht="15.75">
      <c r="A141" s="215"/>
      <c r="B141" s="19"/>
      <c r="C141" s="194"/>
      <c r="D141" s="195"/>
      <c r="E141" s="105"/>
      <c r="F141" s="10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</row>
    <row r="142" spans="1:246" s="216" customFormat="1" ht="15.75">
      <c r="A142" s="215"/>
      <c r="B142" s="19"/>
      <c r="C142" s="194"/>
      <c r="D142" s="195"/>
      <c r="E142" s="105"/>
      <c r="F142" s="10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s="216" customFormat="1" ht="15.75">
      <c r="A143" s="215"/>
      <c r="B143" s="19"/>
      <c r="C143" s="194"/>
      <c r="D143" s="195"/>
      <c r="E143" s="105"/>
      <c r="F143" s="10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</row>
    <row r="144" spans="1:246" s="216" customFormat="1" ht="15.75">
      <c r="A144" s="215"/>
      <c r="B144" s="19"/>
      <c r="C144" s="194"/>
      <c r="D144" s="195"/>
      <c r="E144" s="105"/>
      <c r="F144" s="10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</row>
    <row r="145" spans="1:246" s="216" customFormat="1" ht="15.75">
      <c r="A145" s="215"/>
      <c r="B145" s="19"/>
      <c r="C145" s="194"/>
      <c r="D145" s="195"/>
      <c r="E145" s="105"/>
      <c r="F145" s="10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</row>
    <row r="146" spans="1:246" s="216" customFormat="1" ht="15.75">
      <c r="A146" s="215"/>
      <c r="B146" s="19"/>
      <c r="C146" s="194"/>
      <c r="D146" s="195"/>
      <c r="E146" s="105"/>
      <c r="F146" s="10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</row>
    <row r="147" spans="1:246" s="216" customFormat="1" ht="15.75">
      <c r="A147" s="215"/>
      <c r="B147" s="19"/>
      <c r="C147" s="194"/>
      <c r="D147" s="195"/>
      <c r="E147" s="105"/>
      <c r="F147" s="10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</row>
    <row r="148" spans="1:246" s="216" customFormat="1" ht="15.75">
      <c r="A148" s="215"/>
      <c r="B148" s="19"/>
      <c r="C148" s="194"/>
      <c r="D148" s="195"/>
      <c r="E148" s="105"/>
      <c r="F148" s="10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</row>
    <row r="149" spans="1:246" s="216" customFormat="1" ht="15.75">
      <c r="A149" s="215"/>
      <c r="B149" s="19"/>
      <c r="C149" s="194"/>
      <c r="D149" s="195"/>
      <c r="E149" s="105"/>
      <c r="F149" s="10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</row>
    <row r="150" spans="1:246" s="216" customFormat="1" ht="15.75">
      <c r="A150" s="215"/>
      <c r="B150" s="19"/>
      <c r="C150" s="194"/>
      <c r="D150" s="195"/>
      <c r="E150" s="105"/>
      <c r="F150" s="10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</row>
    <row r="151" spans="1:246" s="216" customFormat="1" ht="15.75">
      <c r="A151" s="215"/>
      <c r="B151" s="19"/>
      <c r="C151" s="194"/>
      <c r="D151" s="195"/>
      <c r="E151" s="105"/>
      <c r="F151" s="10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</row>
    <row r="152" spans="1:246" s="216" customFormat="1" ht="15.75">
      <c r="A152" s="215"/>
      <c r="B152" s="19"/>
      <c r="C152" s="194"/>
      <c r="D152" s="195"/>
      <c r="E152" s="105"/>
      <c r="F152" s="10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</row>
    <row r="153" spans="1:246" s="216" customFormat="1" ht="15.75">
      <c r="A153" s="215"/>
      <c r="B153" s="19"/>
      <c r="C153" s="194"/>
      <c r="D153" s="195"/>
      <c r="E153" s="105"/>
      <c r="F153" s="10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</row>
    <row r="154" spans="1:246" s="216" customFormat="1" ht="15.75">
      <c r="A154" s="215"/>
      <c r="B154" s="19"/>
      <c r="C154" s="194"/>
      <c r="D154" s="195"/>
      <c r="E154" s="105"/>
      <c r="F154" s="10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</row>
    <row r="155" spans="1:246" s="216" customFormat="1" ht="15.75">
      <c r="A155" s="215"/>
      <c r="B155" s="19"/>
      <c r="C155" s="194"/>
      <c r="D155" s="195"/>
      <c r="E155" s="105"/>
      <c r="F155" s="10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</row>
    <row r="156" spans="1:246" s="216" customFormat="1" ht="15.75">
      <c r="A156" s="215"/>
      <c r="B156" s="19"/>
      <c r="C156" s="194"/>
      <c r="D156" s="195"/>
      <c r="E156" s="105"/>
      <c r="F156" s="10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</row>
    <row r="157" spans="1:246" s="216" customFormat="1" ht="15.75">
      <c r="A157" s="215"/>
      <c r="B157" s="19"/>
      <c r="C157" s="194"/>
      <c r="D157" s="195"/>
      <c r="E157" s="105"/>
      <c r="F157" s="10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</row>
    <row r="158" spans="1:246" s="216" customFormat="1" ht="15.75">
      <c r="A158" s="215"/>
      <c r="B158" s="19"/>
      <c r="C158" s="194"/>
      <c r="D158" s="195"/>
      <c r="E158" s="105"/>
      <c r="F158" s="10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</row>
    <row r="159" spans="1:246" s="216" customFormat="1" ht="15.75">
      <c r="A159" s="215"/>
      <c r="B159" s="19"/>
      <c r="C159" s="194"/>
      <c r="D159" s="195"/>
      <c r="E159" s="105"/>
      <c r="F159" s="10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</row>
    <row r="160" spans="1:246" s="216" customFormat="1" ht="15.75">
      <c r="A160" s="215"/>
      <c r="B160" s="19"/>
      <c r="C160" s="194"/>
      <c r="D160" s="195"/>
      <c r="E160" s="105"/>
      <c r="F160" s="10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</row>
    <row r="161" spans="1:246" s="216" customFormat="1" ht="15.75">
      <c r="A161" s="215"/>
      <c r="B161" s="19"/>
      <c r="C161" s="194"/>
      <c r="D161" s="195"/>
      <c r="E161" s="105"/>
      <c r="F161" s="10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</row>
    <row r="162" spans="1:246" s="216" customFormat="1" ht="15.75">
      <c r="A162" s="215"/>
      <c r="B162" s="19"/>
      <c r="C162" s="194"/>
      <c r="D162" s="195"/>
      <c r="E162" s="105"/>
      <c r="F162" s="10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</row>
    <row r="163" spans="1:246" s="216" customFormat="1" ht="15.75">
      <c r="A163" s="215"/>
      <c r="B163" s="19"/>
      <c r="C163" s="194"/>
      <c r="D163" s="195"/>
      <c r="E163" s="105"/>
      <c r="F163" s="10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</row>
    <row r="164" spans="1:246" s="216" customFormat="1" ht="15.75">
      <c r="A164" s="215"/>
      <c r="B164" s="19"/>
      <c r="C164" s="194"/>
      <c r="D164" s="195"/>
      <c r="E164" s="105"/>
      <c r="F164" s="10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</row>
    <row r="165" spans="1:246" s="216" customFormat="1" ht="15.75">
      <c r="A165" s="215"/>
      <c r="B165" s="19"/>
      <c r="C165" s="194"/>
      <c r="D165" s="195"/>
      <c r="E165" s="105"/>
      <c r="F165" s="10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</row>
    <row r="166" spans="1:246" s="216" customFormat="1" ht="15.75">
      <c r="A166" s="215"/>
      <c r="B166" s="19"/>
      <c r="C166" s="194"/>
      <c r="D166" s="195"/>
      <c r="E166" s="105"/>
      <c r="F166" s="10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</row>
    <row r="167" spans="1:246" s="216" customFormat="1" ht="15.75">
      <c r="A167" s="215"/>
      <c r="B167" s="19"/>
      <c r="C167" s="194"/>
      <c r="D167" s="195"/>
      <c r="E167" s="105"/>
      <c r="F167" s="10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</row>
    <row r="168" spans="1:246" s="216" customFormat="1" ht="15.75">
      <c r="A168" s="215"/>
      <c r="B168" s="19"/>
      <c r="C168" s="194"/>
      <c r="D168" s="195"/>
      <c r="E168" s="105"/>
      <c r="F168" s="10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</row>
    <row r="169" spans="1:246" s="216" customFormat="1" ht="15.75">
      <c r="A169" s="215"/>
      <c r="B169" s="19"/>
      <c r="C169" s="194"/>
      <c r="D169" s="195"/>
      <c r="E169" s="105"/>
      <c r="F169" s="10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</row>
    <row r="170" spans="1:246" s="216" customFormat="1" ht="15.75">
      <c r="A170" s="215"/>
      <c r="B170" s="19"/>
      <c r="C170" s="194"/>
      <c r="D170" s="195"/>
      <c r="E170" s="105"/>
      <c r="F170" s="10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</row>
    <row r="171" spans="1:246" s="216" customFormat="1" ht="15.75">
      <c r="A171" s="215"/>
      <c r="B171" s="19"/>
      <c r="C171" s="194"/>
      <c r="D171" s="195"/>
      <c r="E171" s="105"/>
      <c r="F171" s="10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</row>
    <row r="172" spans="1:246" s="216" customFormat="1" ht="15.75">
      <c r="A172" s="215"/>
      <c r="B172" s="19"/>
      <c r="C172" s="194"/>
      <c r="D172" s="195"/>
      <c r="E172" s="105"/>
      <c r="F172" s="10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</row>
    <row r="173" spans="1:246" s="216" customFormat="1" ht="15.75">
      <c r="A173" s="215"/>
      <c r="B173" s="19"/>
      <c r="C173" s="194"/>
      <c r="D173" s="195"/>
      <c r="E173" s="105"/>
      <c r="F173" s="10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</row>
    <row r="174" spans="1:246" s="216" customFormat="1" ht="15.75">
      <c r="A174" s="215"/>
      <c r="B174" s="19"/>
      <c r="C174" s="194"/>
      <c r="D174" s="195"/>
      <c r="E174" s="105"/>
      <c r="F174" s="10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</row>
    <row r="175" spans="1:246" s="216" customFormat="1" ht="15.75">
      <c r="A175" s="215"/>
      <c r="B175" s="19"/>
      <c r="C175" s="194"/>
      <c r="D175" s="195"/>
      <c r="E175" s="105"/>
      <c r="F175" s="10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</row>
    <row r="176" spans="1:246" s="216" customFormat="1" ht="15.75">
      <c r="A176" s="215"/>
      <c r="B176" s="19"/>
      <c r="C176" s="194"/>
      <c r="D176" s="195"/>
      <c r="E176" s="105"/>
      <c r="F176" s="10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</row>
    <row r="177" spans="1:246" s="216" customFormat="1" ht="15.75">
      <c r="A177" s="215"/>
      <c r="B177" s="19"/>
      <c r="C177" s="194"/>
      <c r="D177" s="195"/>
      <c r="E177" s="105"/>
      <c r="F177" s="10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</row>
    <row r="178" spans="1:246" s="216" customFormat="1" ht="15.75">
      <c r="A178" s="215"/>
      <c r="B178" s="19"/>
      <c r="C178" s="194"/>
      <c r="D178" s="195"/>
      <c r="E178" s="105"/>
      <c r="F178" s="10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</row>
    <row r="179" spans="1:246" s="216" customFormat="1" ht="15.75">
      <c r="A179" s="215"/>
      <c r="B179" s="19"/>
      <c r="C179" s="194"/>
      <c r="D179" s="195"/>
      <c r="E179" s="105"/>
      <c r="F179" s="10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</row>
    <row r="180" spans="1:246" s="216" customFormat="1" ht="15.75">
      <c r="A180" s="215"/>
      <c r="B180" s="19"/>
      <c r="C180" s="194"/>
      <c r="D180" s="195"/>
      <c r="E180" s="105"/>
      <c r="F180" s="10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</row>
    <row r="181" spans="1:246" s="216" customFormat="1" ht="15.75">
      <c r="A181" s="215"/>
      <c r="B181" s="19"/>
      <c r="C181" s="194"/>
      <c r="D181" s="195"/>
      <c r="E181" s="105"/>
      <c r="F181" s="10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</row>
    <row r="182" spans="1:246" s="216" customFormat="1" ht="15.75">
      <c r="A182" s="215"/>
      <c r="B182" s="19"/>
      <c r="C182" s="194"/>
      <c r="D182" s="195"/>
      <c r="E182" s="105"/>
      <c r="F182" s="10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</row>
    <row r="183" spans="1:246" s="216" customFormat="1" ht="15.75">
      <c r="A183" s="215"/>
      <c r="B183" s="19"/>
      <c r="C183" s="194"/>
      <c r="D183" s="195"/>
      <c r="E183" s="105"/>
      <c r="F183" s="10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</row>
    <row r="184" spans="1:246" s="216" customFormat="1" ht="15.75">
      <c r="A184" s="215"/>
      <c r="B184" s="19"/>
      <c r="C184" s="194"/>
      <c r="D184" s="195"/>
      <c r="E184" s="105"/>
      <c r="F184" s="10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</row>
    <row r="185" spans="1:246" s="216" customFormat="1" ht="15.75">
      <c r="A185" s="215"/>
      <c r="B185" s="19"/>
      <c r="C185" s="194"/>
      <c r="D185" s="195"/>
      <c r="E185" s="105"/>
      <c r="F185" s="10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</row>
    <row r="186" spans="1:246" s="216" customFormat="1" ht="15.75">
      <c r="A186" s="215"/>
      <c r="B186" s="19"/>
      <c r="C186" s="194"/>
      <c r="D186" s="195"/>
      <c r="E186" s="105"/>
      <c r="F186" s="10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</row>
    <row r="187" spans="1:246" s="216" customFormat="1" ht="15.75">
      <c r="A187" s="215"/>
      <c r="B187" s="19"/>
      <c r="C187" s="194"/>
      <c r="D187" s="195"/>
      <c r="E187" s="105"/>
      <c r="F187" s="10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</row>
    <row r="188" spans="1:246" s="216" customFormat="1" ht="15.75">
      <c r="A188" s="215"/>
      <c r="B188" s="19"/>
      <c r="C188" s="194"/>
      <c r="D188" s="195"/>
      <c r="E188" s="105"/>
      <c r="F188" s="10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</row>
    <row r="189" spans="1:246" s="216" customFormat="1" ht="15.75">
      <c r="A189" s="215"/>
      <c r="B189" s="19"/>
      <c r="C189" s="194"/>
      <c r="D189" s="195"/>
      <c r="E189" s="105"/>
      <c r="F189" s="10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</row>
    <row r="190" spans="1:246" s="216" customFormat="1" ht="15.75">
      <c r="A190" s="215"/>
      <c r="B190" s="19"/>
      <c r="C190" s="194"/>
      <c r="D190" s="195"/>
      <c r="E190" s="105"/>
      <c r="F190" s="10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</row>
    <row r="191" spans="1:246" s="216" customFormat="1" ht="15.75">
      <c r="A191" s="215"/>
      <c r="B191" s="19"/>
      <c r="C191" s="194"/>
      <c r="D191" s="195"/>
      <c r="E191" s="105"/>
      <c r="F191" s="10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</row>
    <row r="192" spans="1:246" s="216" customFormat="1" ht="15.75">
      <c r="A192" s="215"/>
      <c r="B192" s="19"/>
      <c r="C192" s="194"/>
      <c r="D192" s="195"/>
      <c r="E192" s="105"/>
      <c r="F192" s="10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</row>
    <row r="193" spans="1:246" s="216" customFormat="1" ht="15.75">
      <c r="A193" s="215"/>
      <c r="B193" s="19"/>
      <c r="C193" s="194"/>
      <c r="D193" s="195"/>
      <c r="E193" s="105"/>
      <c r="F193" s="10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</row>
    <row r="194" spans="1:246" s="216" customFormat="1" ht="15.75">
      <c r="A194" s="215"/>
      <c r="B194" s="19"/>
      <c r="C194" s="194"/>
      <c r="D194" s="195"/>
      <c r="E194" s="105"/>
      <c r="F194" s="10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</row>
    <row r="195" spans="1:246" s="216" customFormat="1" ht="15.75">
      <c r="A195" s="215"/>
      <c r="B195" s="19"/>
      <c r="C195" s="194"/>
      <c r="D195" s="195"/>
      <c r="E195" s="105"/>
      <c r="F195" s="10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</row>
    <row r="196" spans="1:246" s="216" customFormat="1" ht="15.75">
      <c r="A196" s="215"/>
      <c r="B196" s="19"/>
      <c r="C196" s="194"/>
      <c r="D196" s="195"/>
      <c r="E196" s="105"/>
      <c r="F196" s="10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</row>
    <row r="197" spans="1:246" s="216" customFormat="1" ht="15.75">
      <c r="A197" s="215"/>
      <c r="B197" s="19"/>
      <c r="C197" s="194"/>
      <c r="D197" s="195"/>
      <c r="E197" s="105"/>
      <c r="F197" s="10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</row>
    <row r="198" spans="1:246" s="216" customFormat="1" ht="15.75">
      <c r="A198" s="215"/>
      <c r="B198" s="19"/>
      <c r="C198" s="194"/>
      <c r="D198" s="195"/>
      <c r="E198" s="105"/>
      <c r="F198" s="10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</row>
    <row r="199" spans="1:246" s="216" customFormat="1" ht="15.75">
      <c r="A199" s="215"/>
      <c r="B199" s="19"/>
      <c r="C199" s="194"/>
      <c r="D199" s="195"/>
      <c r="E199" s="105"/>
      <c r="F199" s="10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</row>
    <row r="200" spans="1:246" s="8" customFormat="1" ht="15">
      <c r="A200" s="58"/>
      <c r="B200" s="9"/>
      <c r="C200" s="6"/>
      <c r="D200" s="18"/>
      <c r="E200" s="5"/>
      <c r="F200" s="5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</row>
    <row r="201" spans="1:246" s="8" customFormat="1" ht="15">
      <c r="A201" s="58"/>
      <c r="B201" s="9"/>
      <c r="C201" s="6"/>
      <c r="D201" s="18"/>
      <c r="E201" s="5"/>
      <c r="F201" s="5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</row>
    <row r="202" spans="1:246" s="8" customFormat="1" ht="15">
      <c r="A202" s="58"/>
      <c r="B202" s="9"/>
      <c r="C202" s="6"/>
      <c r="D202" s="18"/>
      <c r="E202" s="5"/>
      <c r="F202" s="5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</row>
    <row r="203" spans="1:246" s="8" customFormat="1" ht="15">
      <c r="A203" s="58"/>
      <c r="B203" s="9"/>
      <c r="C203" s="6"/>
      <c r="D203" s="18"/>
      <c r="E203" s="5"/>
      <c r="F203" s="5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</row>
    <row r="204" spans="1:246" s="8" customFormat="1" ht="15">
      <c r="A204" s="58"/>
      <c r="B204" s="9"/>
      <c r="C204" s="6"/>
      <c r="D204" s="18"/>
      <c r="E204" s="5"/>
      <c r="F204" s="5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</row>
    <row r="205" spans="1:246" s="8" customFormat="1" ht="15">
      <c r="A205" s="58"/>
      <c r="B205" s="9"/>
      <c r="C205" s="6"/>
      <c r="D205" s="18"/>
      <c r="E205" s="5"/>
      <c r="F205" s="5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</row>
    <row r="206" spans="1:246" s="8" customFormat="1" ht="15">
      <c r="A206" s="58"/>
      <c r="B206" s="9"/>
      <c r="C206" s="6"/>
      <c r="D206" s="18"/>
      <c r="E206" s="5"/>
      <c r="F206" s="5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</row>
    <row r="207" spans="1:246" s="8" customFormat="1" ht="15">
      <c r="A207" s="58"/>
      <c r="B207" s="9"/>
      <c r="C207" s="6"/>
      <c r="D207" s="18"/>
      <c r="E207" s="5"/>
      <c r="F207" s="5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</row>
    <row r="208" spans="1:246" s="8" customFormat="1" ht="15">
      <c r="A208" s="58"/>
      <c r="B208" s="9"/>
      <c r="C208" s="6"/>
      <c r="D208" s="18"/>
      <c r="E208" s="5"/>
      <c r="F208" s="5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</row>
    <row r="209" spans="1:246" s="8" customFormat="1" ht="15">
      <c r="A209" s="58"/>
      <c r="B209" s="9"/>
      <c r="C209" s="6"/>
      <c r="D209" s="18"/>
      <c r="E209" s="5"/>
      <c r="F209" s="5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</row>
    <row r="210" spans="1:246" s="8" customFormat="1" ht="15">
      <c r="A210" s="58"/>
      <c r="B210" s="9"/>
      <c r="C210" s="6"/>
      <c r="D210" s="18"/>
      <c r="E210" s="5"/>
      <c r="F210" s="5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</row>
    <row r="211" spans="1:246" s="8" customFormat="1" ht="15">
      <c r="A211" s="58"/>
      <c r="B211" s="9"/>
      <c r="C211" s="6"/>
      <c r="D211" s="18"/>
      <c r="E211" s="5"/>
      <c r="F211" s="5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</row>
    <row r="212" spans="1:246" s="8" customFormat="1" ht="15">
      <c r="A212" s="58"/>
      <c r="B212" s="9"/>
      <c r="C212" s="6"/>
      <c r="D212" s="18"/>
      <c r="E212" s="5"/>
      <c r="F212" s="5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</row>
    <row r="213" spans="1:246" s="8" customFormat="1" ht="15">
      <c r="A213" s="58"/>
      <c r="B213" s="9"/>
      <c r="C213" s="6"/>
      <c r="D213" s="18"/>
      <c r="E213" s="5"/>
      <c r="F213" s="5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</row>
    <row r="214" spans="1:246" s="8" customFormat="1" ht="15">
      <c r="A214" s="58"/>
      <c r="B214" s="9"/>
      <c r="C214" s="6"/>
      <c r="D214" s="18"/>
      <c r="E214" s="5"/>
      <c r="F214" s="5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</row>
    <row r="215" spans="1:246" s="8" customFormat="1" ht="15">
      <c r="A215" s="58"/>
      <c r="B215" s="9"/>
      <c r="C215" s="6"/>
      <c r="D215" s="18"/>
      <c r="E215" s="5"/>
      <c r="F215" s="5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</row>
    <row r="216" spans="1:246" s="8" customFormat="1" ht="15">
      <c r="A216" s="58"/>
      <c r="B216" s="9"/>
      <c r="C216" s="6"/>
      <c r="D216" s="18"/>
      <c r="E216" s="5"/>
      <c r="F216" s="5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</row>
    <row r="217" spans="1:246" s="8" customFormat="1" ht="15">
      <c r="A217" s="58"/>
      <c r="B217" s="9"/>
      <c r="C217" s="6"/>
      <c r="D217" s="18"/>
      <c r="E217" s="5"/>
      <c r="F217" s="5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</row>
    <row r="218" spans="1:246" s="8" customFormat="1" ht="15">
      <c r="A218" s="58"/>
      <c r="B218" s="9"/>
      <c r="C218" s="6"/>
      <c r="D218" s="18"/>
      <c r="E218" s="5"/>
      <c r="F218" s="5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</row>
    <row r="219" spans="1:246" s="8" customFormat="1" ht="15">
      <c r="A219" s="58"/>
      <c r="B219" s="9"/>
      <c r="C219" s="6"/>
      <c r="D219" s="18"/>
      <c r="E219" s="5"/>
      <c r="F219" s="5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</row>
    <row r="220" spans="1:246" s="8" customFormat="1" ht="15">
      <c r="A220" s="58"/>
      <c r="B220" s="9"/>
      <c r="C220" s="6"/>
      <c r="D220" s="18"/>
      <c r="E220" s="5"/>
      <c r="F220" s="5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</row>
    <row r="221" spans="1:246" s="8" customFormat="1" ht="15">
      <c r="A221" s="58"/>
      <c r="B221" s="9"/>
      <c r="C221" s="6"/>
      <c r="D221" s="18"/>
      <c r="E221" s="5"/>
      <c r="F221" s="5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</row>
    <row r="222" spans="1:246" s="8" customFormat="1" ht="15">
      <c r="A222" s="58"/>
      <c r="B222" s="9"/>
      <c r="C222" s="6"/>
      <c r="D222" s="18"/>
      <c r="E222" s="5"/>
      <c r="F222" s="5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</row>
    <row r="223" spans="1:246" s="8" customFormat="1" ht="15">
      <c r="A223" s="58"/>
      <c r="B223" s="9"/>
      <c r="C223" s="6"/>
      <c r="D223" s="18"/>
      <c r="E223" s="5"/>
      <c r="F223" s="5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</row>
    <row r="224" spans="1:246" s="8" customFormat="1" ht="15">
      <c r="A224" s="58"/>
      <c r="B224" s="9"/>
      <c r="C224" s="6"/>
      <c r="D224" s="18"/>
      <c r="E224" s="5"/>
      <c r="F224" s="5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</row>
    <row r="225" spans="1:246" s="8" customFormat="1" ht="15">
      <c r="A225" s="58"/>
      <c r="B225" s="9"/>
      <c r="C225" s="6"/>
      <c r="D225" s="18"/>
      <c r="E225" s="5"/>
      <c r="F225" s="5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</row>
    <row r="226" spans="1:246" s="8" customFormat="1" ht="15">
      <c r="A226" s="58"/>
      <c r="B226" s="9"/>
      <c r="C226" s="6"/>
      <c r="D226" s="18"/>
      <c r="E226" s="5"/>
      <c r="F226" s="5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</row>
    <row r="227" spans="1:246" s="8" customFormat="1" ht="15">
      <c r="A227" s="58"/>
      <c r="B227" s="9"/>
      <c r="C227" s="6"/>
      <c r="D227" s="18"/>
      <c r="E227" s="5"/>
      <c r="F227" s="5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</row>
    <row r="228" spans="1:246" s="8" customFormat="1" ht="15">
      <c r="A228" s="58"/>
      <c r="B228" s="9"/>
      <c r="C228" s="6"/>
      <c r="D228" s="18"/>
      <c r="E228" s="5"/>
      <c r="F228" s="5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</row>
    <row r="229" spans="1:246" s="8" customFormat="1" ht="15">
      <c r="A229" s="58"/>
      <c r="B229" s="9"/>
      <c r="C229" s="6"/>
      <c r="D229" s="18"/>
      <c r="E229" s="5"/>
      <c r="F229" s="5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</row>
    <row r="230" spans="1:246" s="8" customFormat="1" ht="15">
      <c r="A230" s="58"/>
      <c r="B230" s="9"/>
      <c r="C230" s="6"/>
      <c r="D230" s="18"/>
      <c r="E230" s="5"/>
      <c r="F230" s="5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</row>
    <row r="231" spans="1:246" s="8" customFormat="1" ht="15">
      <c r="A231" s="58"/>
      <c r="B231" s="9"/>
      <c r="C231" s="6"/>
      <c r="D231" s="18"/>
      <c r="E231" s="5"/>
      <c r="F231" s="5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</row>
    <row r="232" spans="1:246" s="8" customFormat="1" ht="15">
      <c r="A232" s="58"/>
      <c r="B232" s="9"/>
      <c r="C232" s="6"/>
      <c r="D232" s="18"/>
      <c r="E232" s="5"/>
      <c r="F232" s="5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</row>
    <row r="233" spans="1:246" s="8" customFormat="1" ht="15">
      <c r="A233" s="58"/>
      <c r="B233" s="9"/>
      <c r="C233" s="6"/>
      <c r="D233" s="18"/>
      <c r="E233" s="5"/>
      <c r="F233" s="5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</row>
    <row r="234" spans="1:246" s="8" customFormat="1" ht="15">
      <c r="A234" s="58"/>
      <c r="B234" s="9"/>
      <c r="C234" s="6"/>
      <c r="D234" s="18"/>
      <c r="E234" s="5"/>
      <c r="F234" s="5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</row>
    <row r="235" spans="1:246" s="8" customFormat="1" ht="15">
      <c r="A235" s="58"/>
      <c r="B235" s="9"/>
      <c r="C235" s="6"/>
      <c r="D235" s="18"/>
      <c r="E235" s="5"/>
      <c r="F235" s="5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</row>
    <row r="236" spans="1:246" s="8" customFormat="1" ht="15">
      <c r="A236" s="58"/>
      <c r="B236" s="9"/>
      <c r="C236" s="6"/>
      <c r="D236" s="18"/>
      <c r="E236" s="5"/>
      <c r="F236" s="5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</row>
    <row r="237" spans="1:246" s="8" customFormat="1" ht="15">
      <c r="A237" s="58"/>
      <c r="B237" s="9"/>
      <c r="C237" s="6"/>
      <c r="D237" s="18"/>
      <c r="E237" s="5"/>
      <c r="F237" s="5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</row>
    <row r="238" spans="1:246" s="8" customFormat="1" ht="15">
      <c r="A238" s="58"/>
      <c r="B238" s="9"/>
      <c r="C238" s="6"/>
      <c r="D238" s="18"/>
      <c r="E238" s="5"/>
      <c r="F238" s="5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</row>
    <row r="239" spans="1:246" s="8" customFormat="1" ht="15">
      <c r="A239" s="58"/>
      <c r="B239" s="9"/>
      <c r="C239" s="6"/>
      <c r="D239" s="18"/>
      <c r="E239" s="5"/>
      <c r="F239" s="5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</row>
    <row r="240" spans="1:246" s="8" customFormat="1" ht="15">
      <c r="A240" s="58"/>
      <c r="B240" s="9"/>
      <c r="C240" s="6"/>
      <c r="D240" s="18"/>
      <c r="E240" s="5"/>
      <c r="F240" s="5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</row>
    <row r="241" spans="1:246" s="8" customFormat="1" ht="15">
      <c r="A241" s="58"/>
      <c r="B241" s="9"/>
      <c r="C241" s="6"/>
      <c r="D241" s="18"/>
      <c r="E241" s="5"/>
      <c r="F241" s="5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</row>
    <row r="242" spans="1:246" s="8" customFormat="1" ht="15">
      <c r="A242" s="58"/>
      <c r="B242" s="9"/>
      <c r="C242" s="6"/>
      <c r="D242" s="18"/>
      <c r="E242" s="5"/>
      <c r="F242" s="5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</row>
    <row r="243" spans="1:246" s="8" customFormat="1" ht="15">
      <c r="A243" s="58"/>
      <c r="B243" s="9"/>
      <c r="C243" s="6"/>
      <c r="D243" s="18"/>
      <c r="E243" s="5"/>
      <c r="F243" s="5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</row>
    <row r="244" spans="1:246" s="8" customFormat="1" ht="15">
      <c r="A244" s="58"/>
      <c r="B244" s="9"/>
      <c r="C244" s="6"/>
      <c r="D244" s="18"/>
      <c r="E244" s="5"/>
      <c r="F244" s="5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</row>
    <row r="245" spans="1:246" s="8" customFormat="1" ht="15">
      <c r="A245" s="58"/>
      <c r="B245" s="9"/>
      <c r="C245" s="6"/>
      <c r="D245" s="18"/>
      <c r="E245" s="5"/>
      <c r="F245" s="5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</row>
    <row r="246" spans="1:246" s="8" customFormat="1" ht="15">
      <c r="A246" s="58"/>
      <c r="B246" s="9"/>
      <c r="C246" s="6"/>
      <c r="D246" s="18"/>
      <c r="E246" s="5"/>
      <c r="F246" s="5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</row>
    <row r="247" spans="1:246" s="8" customFormat="1" ht="15">
      <c r="A247" s="58"/>
      <c r="B247" s="9"/>
      <c r="C247" s="6"/>
      <c r="D247" s="18"/>
      <c r="E247" s="5"/>
      <c r="F247" s="5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</row>
    <row r="248" spans="1:246" s="8" customFormat="1" ht="15">
      <c r="A248" s="58"/>
      <c r="B248" s="9"/>
      <c r="C248" s="6"/>
      <c r="D248" s="18"/>
      <c r="E248" s="5"/>
      <c r="F248" s="5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</row>
    <row r="249" spans="1:246" s="8" customFormat="1" ht="15">
      <c r="A249" s="58"/>
      <c r="B249" s="9"/>
      <c r="C249" s="6"/>
      <c r="D249" s="18"/>
      <c r="E249" s="5"/>
      <c r="F249" s="5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</row>
    <row r="250" spans="1:246" s="8" customFormat="1" ht="15">
      <c r="A250" s="58"/>
      <c r="B250" s="9"/>
      <c r="C250" s="6"/>
      <c r="D250" s="18"/>
      <c r="E250" s="5"/>
      <c r="F250" s="5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</row>
    <row r="251" spans="1:246" s="8" customFormat="1" ht="15">
      <c r="A251" s="58"/>
      <c r="B251" s="9"/>
      <c r="C251" s="6"/>
      <c r="D251" s="18"/>
      <c r="E251" s="5"/>
      <c r="F251" s="5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</row>
    <row r="252" spans="1:246" s="8" customFormat="1" ht="15">
      <c r="A252" s="58"/>
      <c r="B252" s="9"/>
      <c r="C252" s="6"/>
      <c r="D252" s="18"/>
      <c r="E252" s="5"/>
      <c r="F252" s="5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</row>
    <row r="253" spans="1:246" s="8" customFormat="1" ht="15">
      <c r="A253" s="58"/>
      <c r="B253" s="9"/>
      <c r="C253" s="6"/>
      <c r="D253" s="18"/>
      <c r="E253" s="5"/>
      <c r="F253" s="5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</row>
    <row r="254" spans="1:246" s="8" customFormat="1" ht="15">
      <c r="A254" s="58"/>
      <c r="B254" s="9"/>
      <c r="C254" s="6"/>
      <c r="D254" s="18"/>
      <c r="E254" s="5"/>
      <c r="F254" s="5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</row>
    <row r="255" spans="1:246" s="8" customFormat="1" ht="15">
      <c r="A255" s="58"/>
      <c r="B255" s="9"/>
      <c r="C255" s="6"/>
      <c r="D255" s="18"/>
      <c r="E255" s="5"/>
      <c r="F255" s="5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</row>
    <row r="256" spans="1:246" s="8" customFormat="1" ht="15">
      <c r="A256" s="58"/>
      <c r="B256" s="9"/>
      <c r="C256" s="6"/>
      <c r="D256" s="18"/>
      <c r="E256" s="5"/>
      <c r="F256" s="5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</row>
    <row r="257" spans="1:246" s="8" customFormat="1" ht="15">
      <c r="A257" s="58"/>
      <c r="B257" s="9"/>
      <c r="C257" s="6"/>
      <c r="D257" s="18"/>
      <c r="E257" s="5"/>
      <c r="F257" s="5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</row>
    <row r="258" spans="1:246" s="8" customFormat="1" ht="15">
      <c r="A258" s="58"/>
      <c r="B258" s="9"/>
      <c r="C258" s="6"/>
      <c r="D258" s="18"/>
      <c r="E258" s="5"/>
      <c r="F258" s="5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</row>
    <row r="259" spans="1:246" s="8" customFormat="1" ht="15">
      <c r="A259" s="58"/>
      <c r="B259" s="9"/>
      <c r="C259" s="6"/>
      <c r="D259" s="18"/>
      <c r="E259" s="5"/>
      <c r="F259" s="5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</row>
    <row r="260" spans="1:246" s="8" customFormat="1" ht="15">
      <c r="A260" s="58"/>
      <c r="B260" s="9"/>
      <c r="C260" s="6"/>
      <c r="D260" s="18"/>
      <c r="E260" s="5"/>
      <c r="F260" s="5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</row>
    <row r="261" spans="1:246" s="8" customFormat="1" ht="15">
      <c r="A261" s="58"/>
      <c r="B261" s="9"/>
      <c r="C261" s="6"/>
      <c r="D261" s="18"/>
      <c r="E261" s="5"/>
      <c r="F261" s="5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</row>
    <row r="262" spans="1:246" s="8" customFormat="1" ht="15">
      <c r="A262" s="58"/>
      <c r="B262" s="9"/>
      <c r="C262" s="6"/>
      <c r="D262" s="18"/>
      <c r="E262" s="5"/>
      <c r="F262" s="5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</row>
    <row r="263" spans="1:246" s="8" customFormat="1" ht="15">
      <c r="A263" s="58"/>
      <c r="B263" s="9"/>
      <c r="C263" s="6"/>
      <c r="D263" s="18"/>
      <c r="E263" s="5"/>
      <c r="F263" s="5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</row>
    <row r="264" spans="1:246" s="8" customFormat="1" ht="15">
      <c r="A264" s="58"/>
      <c r="B264" s="9"/>
      <c r="C264" s="6"/>
      <c r="D264" s="18"/>
      <c r="E264" s="5"/>
      <c r="F264" s="5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</row>
    <row r="265" spans="1:246" s="8" customFormat="1" ht="15">
      <c r="A265" s="58"/>
      <c r="B265" s="9"/>
      <c r="C265" s="6"/>
      <c r="D265" s="18"/>
      <c r="E265" s="5"/>
      <c r="F265" s="5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</row>
    <row r="266" spans="1:246" s="8" customFormat="1" ht="15">
      <c r="A266" s="58"/>
      <c r="B266" s="9"/>
      <c r="C266" s="6"/>
      <c r="D266" s="18"/>
      <c r="E266" s="5"/>
      <c r="F266" s="5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</row>
    <row r="267" spans="1:246" s="8" customFormat="1" ht="15">
      <c r="A267" s="58"/>
      <c r="B267" s="9"/>
      <c r="C267" s="6"/>
      <c r="D267" s="18"/>
      <c r="E267" s="5"/>
      <c r="F267" s="5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</row>
    <row r="268" spans="1:246" s="8" customFormat="1" ht="15">
      <c r="A268" s="58"/>
      <c r="B268" s="9"/>
      <c r="C268" s="6"/>
      <c r="D268" s="18"/>
      <c r="E268" s="5"/>
      <c r="F268" s="5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</row>
    <row r="269" spans="1:246" s="8" customFormat="1" ht="15">
      <c r="A269" s="58"/>
      <c r="B269" s="9"/>
      <c r="C269" s="6"/>
      <c r="D269" s="18"/>
      <c r="E269" s="5"/>
      <c r="F269" s="5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</row>
    <row r="270" spans="1:246" s="8" customFormat="1" ht="15">
      <c r="A270" s="58"/>
      <c r="B270" s="9"/>
      <c r="C270" s="6"/>
      <c r="D270" s="18"/>
      <c r="E270" s="5"/>
      <c r="F270" s="5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</row>
    <row r="271" spans="1:246" s="8" customFormat="1" ht="15">
      <c r="A271" s="58"/>
      <c r="B271" s="9"/>
      <c r="C271" s="6"/>
      <c r="D271" s="18"/>
      <c r="E271" s="5"/>
      <c r="F271" s="5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</row>
    <row r="272" spans="1:246" s="8" customFormat="1" ht="15">
      <c r="A272" s="58"/>
      <c r="B272" s="9"/>
      <c r="C272" s="6"/>
      <c r="D272" s="18"/>
      <c r="E272" s="5"/>
      <c r="F272" s="5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</row>
    <row r="273" spans="1:246" s="8" customFormat="1" ht="15">
      <c r="A273" s="58"/>
      <c r="B273" s="9"/>
      <c r="C273" s="6"/>
      <c r="D273" s="18"/>
      <c r="E273" s="5"/>
      <c r="F273" s="5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</row>
    <row r="274" spans="1:246" s="8" customFormat="1" ht="15">
      <c r="A274" s="58"/>
      <c r="B274" s="9"/>
      <c r="C274" s="6"/>
      <c r="D274" s="18"/>
      <c r="E274" s="5"/>
      <c r="F274" s="5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</row>
    <row r="275" spans="1:246" s="8" customFormat="1" ht="15">
      <c r="A275" s="58"/>
      <c r="B275" s="9"/>
      <c r="C275" s="6"/>
      <c r="D275" s="18"/>
      <c r="E275" s="5"/>
      <c r="F275" s="5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</row>
    <row r="276" spans="1:246" s="8" customFormat="1" ht="15">
      <c r="A276" s="58"/>
      <c r="B276" s="9"/>
      <c r="C276" s="6"/>
      <c r="D276" s="18"/>
      <c r="E276" s="5"/>
      <c r="F276" s="5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</row>
    <row r="277" spans="1:246" s="8" customFormat="1" ht="15">
      <c r="A277" s="58"/>
      <c r="B277" s="9"/>
      <c r="C277" s="6"/>
      <c r="D277" s="18"/>
      <c r="E277" s="5"/>
      <c r="F277" s="5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</row>
    <row r="278" spans="1:246" s="8" customFormat="1" ht="15">
      <c r="A278" s="58"/>
      <c r="B278" s="9"/>
      <c r="C278" s="6"/>
      <c r="D278" s="18"/>
      <c r="E278" s="5"/>
      <c r="F278" s="5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</row>
    <row r="279" spans="1:246" s="8" customFormat="1" ht="15">
      <c r="A279" s="58"/>
      <c r="B279" s="9"/>
      <c r="C279" s="6"/>
      <c r="D279" s="18"/>
      <c r="E279" s="5"/>
      <c r="F279" s="5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</row>
    <row r="280" spans="1:246" s="8" customFormat="1" ht="15">
      <c r="A280" s="58"/>
      <c r="B280" s="9"/>
      <c r="C280" s="6"/>
      <c r="D280" s="18"/>
      <c r="E280" s="5"/>
      <c r="F280" s="5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</row>
    <row r="281" spans="1:246" s="8" customFormat="1" ht="15">
      <c r="A281" s="58"/>
      <c r="B281" s="9"/>
      <c r="C281" s="6"/>
      <c r="D281" s="18"/>
      <c r="E281" s="5"/>
      <c r="F281" s="5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</row>
    <row r="282" spans="1:246" s="8" customFormat="1" ht="15">
      <c r="A282" s="58"/>
      <c r="B282" s="9"/>
      <c r="C282" s="6"/>
      <c r="D282" s="18"/>
      <c r="E282" s="5"/>
      <c r="F282" s="5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</row>
    <row r="283" spans="1:246" s="8" customFormat="1" ht="15">
      <c r="A283" s="58"/>
      <c r="B283" s="9"/>
      <c r="C283" s="6"/>
      <c r="D283" s="18"/>
      <c r="E283" s="5"/>
      <c r="F283" s="5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</row>
    <row r="284" spans="1:246" s="8" customFormat="1" ht="15">
      <c r="A284" s="58"/>
      <c r="B284" s="9"/>
      <c r="C284" s="6"/>
      <c r="D284" s="18"/>
      <c r="E284" s="5"/>
      <c r="F284" s="5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</row>
    <row r="285" spans="1:246" s="8" customFormat="1" ht="15">
      <c r="A285" s="58"/>
      <c r="B285" s="9"/>
      <c r="C285" s="6"/>
      <c r="D285" s="18"/>
      <c r="E285" s="5"/>
      <c r="F285" s="5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</row>
    <row r="286" spans="1:246" s="8" customFormat="1" ht="15">
      <c r="A286" s="58"/>
      <c r="B286" s="9"/>
      <c r="C286" s="6"/>
      <c r="D286" s="18"/>
      <c r="E286" s="5"/>
      <c r="F286" s="5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</row>
    <row r="287" spans="1:246" s="8" customFormat="1" ht="15">
      <c r="A287" s="58"/>
      <c r="B287" s="9"/>
      <c r="C287" s="6"/>
      <c r="D287" s="18"/>
      <c r="E287" s="5"/>
      <c r="F287" s="5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</row>
    <row r="288" spans="1:246" s="8" customFormat="1" ht="15">
      <c r="A288" s="58"/>
      <c r="B288" s="9"/>
      <c r="C288" s="6"/>
      <c r="D288" s="18"/>
      <c r="E288" s="5"/>
      <c r="F288" s="5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</row>
    <row r="289" spans="1:246" s="8" customFormat="1" ht="15">
      <c r="A289" s="58"/>
      <c r="B289" s="9"/>
      <c r="C289" s="6"/>
      <c r="D289" s="18"/>
      <c r="E289" s="5"/>
      <c r="F289" s="5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</row>
    <row r="290" spans="1:246" s="8" customFormat="1" ht="15">
      <c r="A290" s="58"/>
      <c r="B290" s="9"/>
      <c r="C290" s="6"/>
      <c r="D290" s="18"/>
      <c r="E290" s="5"/>
      <c r="F290" s="5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</row>
    <row r="291" spans="1:246" s="8" customFormat="1" ht="15">
      <c r="A291" s="58"/>
      <c r="B291" s="9"/>
      <c r="C291" s="6"/>
      <c r="D291" s="18"/>
      <c r="E291" s="5"/>
      <c r="F291" s="5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</row>
    <row r="292" spans="1:246" s="8" customFormat="1" ht="15">
      <c r="A292" s="58"/>
      <c r="B292" s="9"/>
      <c r="C292" s="6"/>
      <c r="D292" s="18"/>
      <c r="E292" s="5"/>
      <c r="F292" s="5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</row>
    <row r="293" spans="1:246" s="8" customFormat="1" ht="15">
      <c r="A293" s="58"/>
      <c r="B293" s="9"/>
      <c r="C293" s="6"/>
      <c r="D293" s="18"/>
      <c r="E293" s="5"/>
      <c r="F293" s="5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</row>
    <row r="294" spans="1:246" s="8" customFormat="1" ht="15">
      <c r="A294" s="58"/>
      <c r="B294" s="9"/>
      <c r="C294" s="6"/>
      <c r="D294" s="18"/>
      <c r="E294" s="5"/>
      <c r="F294" s="5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</row>
    <row r="295" spans="1:246" s="8" customFormat="1" ht="15">
      <c r="A295" s="58"/>
      <c r="B295" s="9"/>
      <c r="C295" s="6"/>
      <c r="D295" s="18"/>
      <c r="E295" s="5"/>
      <c r="F295" s="5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</row>
    <row r="296" spans="1:246" s="8" customFormat="1" ht="15">
      <c r="A296" s="58"/>
      <c r="B296" s="9"/>
      <c r="C296" s="6"/>
      <c r="D296" s="18"/>
      <c r="E296" s="5"/>
      <c r="F296" s="5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</row>
    <row r="297" spans="1:246" s="8" customFormat="1" ht="15">
      <c r="A297" s="58"/>
      <c r="B297" s="9"/>
      <c r="C297" s="6"/>
      <c r="D297" s="18"/>
      <c r="E297" s="5"/>
      <c r="F297" s="5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</row>
    <row r="298" spans="1:246" s="8" customFormat="1" ht="15">
      <c r="A298" s="58"/>
      <c r="B298" s="9"/>
      <c r="C298" s="6"/>
      <c r="D298" s="18"/>
      <c r="E298" s="5"/>
      <c r="F298" s="5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</row>
    <row r="299" spans="1:246" s="8" customFormat="1" ht="15">
      <c r="A299" s="58"/>
      <c r="B299" s="9"/>
      <c r="C299" s="6"/>
      <c r="D299" s="18"/>
      <c r="E299" s="5"/>
      <c r="F299" s="5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</row>
    <row r="300" spans="1:246" s="8" customFormat="1" ht="15">
      <c r="A300" s="58"/>
      <c r="B300" s="9"/>
      <c r="C300" s="6"/>
      <c r="D300" s="18"/>
      <c r="E300" s="5"/>
      <c r="F300" s="5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</row>
    <row r="301" spans="1:246" s="8" customFormat="1" ht="15">
      <c r="A301" s="58"/>
      <c r="B301" s="9"/>
      <c r="C301" s="6"/>
      <c r="D301" s="18"/>
      <c r="E301" s="5"/>
      <c r="F301" s="5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</row>
    <row r="302" spans="1:246" s="8" customFormat="1" ht="15">
      <c r="A302" s="58"/>
      <c r="B302" s="9"/>
      <c r="C302" s="6"/>
      <c r="D302" s="18"/>
      <c r="E302" s="5"/>
      <c r="F302" s="5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</row>
    <row r="303" spans="1:246" s="8" customFormat="1" ht="15">
      <c r="A303" s="58"/>
      <c r="B303" s="9"/>
      <c r="C303" s="6"/>
      <c r="D303" s="18"/>
      <c r="E303" s="5"/>
      <c r="F303" s="5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</row>
    <row r="304" spans="1:246" s="8" customFormat="1" ht="15">
      <c r="A304" s="58"/>
      <c r="B304" s="9"/>
      <c r="C304" s="6"/>
      <c r="D304" s="18"/>
      <c r="E304" s="5"/>
      <c r="F304" s="5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</row>
    <row r="305" spans="1:246" s="8" customFormat="1" ht="15">
      <c r="A305" s="58"/>
      <c r="B305" s="9"/>
      <c r="C305" s="6"/>
      <c r="D305" s="18"/>
      <c r="E305" s="5"/>
      <c r="F305" s="5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</row>
    <row r="306" spans="1:246" s="8" customFormat="1" ht="15">
      <c r="A306" s="58"/>
      <c r="B306" s="9"/>
      <c r="C306" s="6"/>
      <c r="D306" s="18"/>
      <c r="E306" s="5"/>
      <c r="F306" s="5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</row>
    <row r="307" spans="1:246" s="8" customFormat="1" ht="15">
      <c r="A307" s="58"/>
      <c r="B307" s="9"/>
      <c r="C307" s="6"/>
      <c r="D307" s="18"/>
      <c r="E307" s="5"/>
      <c r="F307" s="5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</row>
    <row r="308" spans="1:246" s="8" customFormat="1" ht="15">
      <c r="A308" s="58"/>
      <c r="B308" s="9"/>
      <c r="C308" s="6"/>
      <c r="D308" s="18"/>
      <c r="E308" s="5"/>
      <c r="F308" s="5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</row>
    <row r="309" spans="1:246" s="8" customFormat="1" ht="15">
      <c r="A309" s="58"/>
      <c r="B309" s="9"/>
      <c r="C309" s="6"/>
      <c r="D309" s="18"/>
      <c r="E309" s="5"/>
      <c r="F309" s="5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</row>
    <row r="310" spans="1:246" s="8" customFormat="1" ht="15">
      <c r="A310" s="58"/>
      <c r="B310" s="9"/>
      <c r="C310" s="6"/>
      <c r="D310" s="18"/>
      <c r="E310" s="5"/>
      <c r="F310" s="5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</row>
    <row r="311" spans="1:246" s="8" customFormat="1" ht="15">
      <c r="A311" s="58"/>
      <c r="B311" s="9"/>
      <c r="C311" s="6"/>
      <c r="D311" s="18"/>
      <c r="E311" s="5"/>
      <c r="F311" s="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</row>
    <row r="312" spans="1:246" s="8" customFormat="1" ht="15">
      <c r="A312" s="58"/>
      <c r="B312" s="9"/>
      <c r="C312" s="6"/>
      <c r="D312" s="18"/>
      <c r="E312" s="5"/>
      <c r="F312" s="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</row>
    <row r="313" spans="1:246" s="8" customFormat="1" ht="15">
      <c r="A313" s="58"/>
      <c r="B313" s="9"/>
      <c r="C313" s="6"/>
      <c r="D313" s="18"/>
      <c r="E313" s="5"/>
      <c r="F313" s="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</row>
    <row r="314" spans="1:246" s="8" customFormat="1" ht="15">
      <c r="A314" s="58"/>
      <c r="B314" s="9"/>
      <c r="C314" s="6"/>
      <c r="D314" s="18"/>
      <c r="E314" s="5"/>
      <c r="F314" s="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</row>
    <row r="315" spans="1:246" s="8" customFormat="1" ht="15">
      <c r="A315" s="58"/>
      <c r="B315" s="9"/>
      <c r="C315" s="6"/>
      <c r="D315" s="18"/>
      <c r="E315" s="5"/>
      <c r="F315" s="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</row>
    <row r="316" spans="1:246" s="8" customFormat="1" ht="15">
      <c r="A316" s="58"/>
      <c r="B316" s="9"/>
      <c r="C316" s="6"/>
      <c r="D316" s="18"/>
      <c r="E316" s="5"/>
      <c r="F316" s="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</row>
    <row r="317" spans="1:246" s="8" customFormat="1" ht="15">
      <c r="A317" s="58"/>
      <c r="B317" s="9"/>
      <c r="C317" s="6"/>
      <c r="D317" s="18"/>
      <c r="E317" s="5"/>
      <c r="F317" s="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</row>
    <row r="318" spans="1:246" s="8" customFormat="1" ht="15">
      <c r="A318" s="58"/>
      <c r="B318" s="9"/>
      <c r="C318" s="6"/>
      <c r="D318" s="18"/>
      <c r="E318" s="5"/>
      <c r="F318" s="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</row>
    <row r="319" spans="1:246" s="8" customFormat="1" ht="15">
      <c r="A319" s="58"/>
      <c r="B319" s="9"/>
      <c r="C319" s="6"/>
      <c r="D319" s="18"/>
      <c r="E319" s="5"/>
      <c r="F319" s="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</row>
    <row r="320" spans="1:246" s="8" customFormat="1" ht="15">
      <c r="A320" s="58"/>
      <c r="B320" s="9"/>
      <c r="C320" s="6"/>
      <c r="D320" s="18"/>
      <c r="E320" s="5"/>
      <c r="F320" s="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</row>
    <row r="321" spans="1:246" s="8" customFormat="1" ht="15">
      <c r="A321" s="58"/>
      <c r="B321" s="9"/>
      <c r="C321" s="6"/>
      <c r="D321" s="18"/>
      <c r="E321" s="5"/>
      <c r="F321" s="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</row>
    <row r="322" spans="1:246" s="8" customFormat="1" ht="15">
      <c r="A322" s="58"/>
      <c r="B322" s="9"/>
      <c r="C322" s="6"/>
      <c r="D322" s="18"/>
      <c r="E322" s="5"/>
      <c r="F322" s="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</row>
    <row r="323" spans="1:246" s="8" customFormat="1" ht="15">
      <c r="A323" s="58"/>
      <c r="B323" s="9"/>
      <c r="C323" s="6"/>
      <c r="D323" s="18"/>
      <c r="E323" s="5"/>
      <c r="F323" s="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</row>
    <row r="324" spans="1:246" s="8" customFormat="1" ht="15">
      <c r="A324" s="58"/>
      <c r="B324" s="9"/>
      <c r="C324" s="6"/>
      <c r="D324" s="18"/>
      <c r="E324" s="5"/>
      <c r="F324" s="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</row>
    <row r="325" spans="1:246" s="8" customFormat="1" ht="15">
      <c r="A325" s="58"/>
      <c r="B325" s="9"/>
      <c r="C325" s="6"/>
      <c r="D325" s="18"/>
      <c r="E325" s="5"/>
      <c r="F325" s="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</row>
    <row r="326" spans="1:246" s="8" customFormat="1" ht="15">
      <c r="A326" s="58"/>
      <c r="B326" s="9"/>
      <c r="C326" s="6"/>
      <c r="D326" s="18"/>
      <c r="E326" s="5"/>
      <c r="F326" s="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</row>
    <row r="327" spans="1:246" s="8" customFormat="1" ht="15">
      <c r="A327" s="58"/>
      <c r="B327" s="9"/>
      <c r="C327" s="6"/>
      <c r="D327" s="18"/>
      <c r="E327" s="5"/>
      <c r="F327" s="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</row>
    <row r="328" spans="1:246" s="8" customFormat="1" ht="15">
      <c r="A328" s="58"/>
      <c r="B328" s="9"/>
      <c r="C328" s="6"/>
      <c r="D328" s="18"/>
      <c r="E328" s="5"/>
      <c r="F328" s="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</row>
    <row r="329" spans="1:246" s="8" customFormat="1" ht="15">
      <c r="A329" s="58"/>
      <c r="B329" s="9"/>
      <c r="C329" s="6"/>
      <c r="D329" s="18"/>
      <c r="E329" s="5"/>
      <c r="F329" s="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</row>
    <row r="330" spans="1:246" s="8" customFormat="1" ht="15">
      <c r="A330" s="58"/>
      <c r="B330" s="9"/>
      <c r="C330" s="6"/>
      <c r="D330" s="18"/>
      <c r="E330" s="5"/>
      <c r="F330" s="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</row>
    <row r="331" spans="1:246" s="8" customFormat="1" ht="15">
      <c r="A331" s="58"/>
      <c r="B331" s="9"/>
      <c r="C331" s="6"/>
      <c r="D331" s="18"/>
      <c r="E331" s="5"/>
      <c r="F331" s="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</row>
    <row r="332" spans="1:246" s="8" customFormat="1" ht="15">
      <c r="A332" s="58"/>
      <c r="B332" s="9"/>
      <c r="C332" s="6"/>
      <c r="D332" s="18"/>
      <c r="E332" s="5"/>
      <c r="F332" s="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</row>
    <row r="333" spans="1:246" s="8" customFormat="1" ht="15">
      <c r="A333" s="58"/>
      <c r="B333" s="9"/>
      <c r="C333" s="6"/>
      <c r="D333" s="18"/>
      <c r="E333" s="5"/>
      <c r="F333" s="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</row>
    <row r="334" spans="1:246" s="8" customFormat="1" ht="15">
      <c r="A334" s="58"/>
      <c r="B334" s="9"/>
      <c r="C334" s="6"/>
      <c r="D334" s="18"/>
      <c r="E334" s="5"/>
      <c r="F334" s="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</row>
    <row r="335" spans="1:246" s="8" customFormat="1" ht="15">
      <c r="A335" s="58"/>
      <c r="B335" s="9"/>
      <c r="C335" s="6"/>
      <c r="D335" s="18"/>
      <c r="E335" s="5"/>
      <c r="F335" s="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</row>
    <row r="336" spans="1:246" s="8" customFormat="1" ht="15">
      <c r="A336" s="58"/>
      <c r="B336" s="9"/>
      <c r="C336" s="6"/>
      <c r="D336" s="18"/>
      <c r="E336" s="5"/>
      <c r="F336" s="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</row>
    <row r="337" spans="1:246" s="8" customFormat="1" ht="15">
      <c r="A337" s="58"/>
      <c r="B337" s="9"/>
      <c r="C337" s="6"/>
      <c r="D337" s="18"/>
      <c r="E337" s="5"/>
      <c r="F337" s="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</row>
    <row r="338" spans="1:246" s="8" customFormat="1" ht="15">
      <c r="A338" s="58"/>
      <c r="B338" s="9"/>
      <c r="C338" s="6"/>
      <c r="D338" s="18"/>
      <c r="E338" s="5"/>
      <c r="F338" s="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</row>
    <row r="339" spans="1:246" s="8" customFormat="1" ht="15">
      <c r="A339" s="58"/>
      <c r="B339" s="9"/>
      <c r="C339" s="6"/>
      <c r="D339" s="18"/>
      <c r="E339" s="5"/>
      <c r="F339" s="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</row>
    <row r="340" spans="1:246" s="8" customFormat="1" ht="15">
      <c r="A340" s="58"/>
      <c r="B340" s="9"/>
      <c r="C340" s="6"/>
      <c r="D340" s="18"/>
      <c r="E340" s="5"/>
      <c r="F340" s="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</row>
    <row r="341" spans="1:246" s="8" customFormat="1" ht="15">
      <c r="A341" s="58"/>
      <c r="B341" s="9"/>
      <c r="C341" s="6"/>
      <c r="D341" s="18"/>
      <c r="E341" s="5"/>
      <c r="F341" s="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</row>
    <row r="342" spans="1:246" s="8" customFormat="1" ht="15">
      <c r="A342" s="58"/>
      <c r="B342" s="9"/>
      <c r="C342" s="6"/>
      <c r="D342" s="18"/>
      <c r="E342" s="5"/>
      <c r="F342" s="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</row>
    <row r="343" spans="1:246" s="8" customFormat="1" ht="15">
      <c r="A343" s="58"/>
      <c r="B343" s="9"/>
      <c r="C343" s="6"/>
      <c r="D343" s="18"/>
      <c r="E343" s="5"/>
      <c r="F343" s="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</row>
    <row r="344" spans="1:246" s="8" customFormat="1" ht="15">
      <c r="A344" s="58"/>
      <c r="B344" s="9"/>
      <c r="C344" s="6"/>
      <c r="D344" s="18"/>
      <c r="E344" s="5"/>
      <c r="F344" s="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</row>
    <row r="345" spans="1:246" s="8" customFormat="1" ht="15">
      <c r="A345" s="58"/>
      <c r="B345" s="9"/>
      <c r="C345" s="6"/>
      <c r="D345" s="18"/>
      <c r="E345" s="5"/>
      <c r="F345" s="5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</row>
    <row r="346" spans="1:246" s="8" customFormat="1" ht="15">
      <c r="A346" s="58"/>
      <c r="B346" s="9"/>
      <c r="C346" s="6"/>
      <c r="D346" s="18"/>
      <c r="E346" s="5"/>
      <c r="F346" s="5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</row>
    <row r="347" spans="1:246" s="8" customFormat="1" ht="15">
      <c r="A347" s="58"/>
      <c r="B347" s="9"/>
      <c r="C347" s="6"/>
      <c r="D347" s="18"/>
      <c r="E347" s="5"/>
      <c r="F347" s="5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</row>
    <row r="348" spans="1:246" s="8" customFormat="1" ht="15">
      <c r="A348" s="58"/>
      <c r="B348" s="9"/>
      <c r="C348" s="6"/>
      <c r="D348" s="18"/>
      <c r="E348" s="5"/>
      <c r="F348" s="5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</row>
    <row r="349" spans="1:246" s="8" customFormat="1" ht="15">
      <c r="A349" s="58"/>
      <c r="B349" s="9"/>
      <c r="C349" s="6"/>
      <c r="D349" s="18"/>
      <c r="E349" s="5"/>
      <c r="F349" s="5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</row>
    <row r="350" spans="1:246" s="8" customFormat="1" ht="15">
      <c r="A350" s="58"/>
      <c r="B350" s="9"/>
      <c r="C350" s="6"/>
      <c r="D350" s="18"/>
      <c r="E350" s="5"/>
      <c r="F350" s="5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</row>
    <row r="351" spans="1:246" s="8" customFormat="1" ht="15">
      <c r="A351" s="58"/>
      <c r="B351" s="9"/>
      <c r="C351" s="6"/>
      <c r="D351" s="18"/>
      <c r="E351" s="5"/>
      <c r="F351" s="5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</row>
    <row r="352" spans="1:246" s="8" customFormat="1" ht="15">
      <c r="A352" s="58"/>
      <c r="B352" s="9"/>
      <c r="C352" s="6"/>
      <c r="D352" s="18"/>
      <c r="E352" s="5"/>
      <c r="F352" s="5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</row>
    <row r="353" spans="1:246" s="8" customFormat="1" ht="15">
      <c r="A353" s="58"/>
      <c r="B353" s="9"/>
      <c r="C353" s="6"/>
      <c r="D353" s="18"/>
      <c r="E353" s="5"/>
      <c r="F353" s="5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</row>
    <row r="354" spans="1:246" s="8" customFormat="1" ht="15">
      <c r="A354" s="58"/>
      <c r="B354" s="9"/>
      <c r="C354" s="6"/>
      <c r="D354" s="18"/>
      <c r="E354" s="5"/>
      <c r="F354" s="5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</row>
    <row r="355" spans="1:246" s="8" customFormat="1" ht="15">
      <c r="A355" s="58"/>
      <c r="B355" s="9"/>
      <c r="C355" s="6"/>
      <c r="D355" s="18"/>
      <c r="E355" s="5"/>
      <c r="F355" s="5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</row>
    <row r="356" spans="1:246" s="8" customFormat="1" ht="15">
      <c r="A356" s="58"/>
      <c r="B356" s="9"/>
      <c r="C356" s="6"/>
      <c r="D356" s="18"/>
      <c r="E356" s="5"/>
      <c r="F356" s="5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</row>
    <row r="357" spans="1:246" s="8" customFormat="1" ht="15">
      <c r="A357" s="58"/>
      <c r="B357" s="9"/>
      <c r="C357" s="6"/>
      <c r="D357" s="18"/>
      <c r="E357" s="5"/>
      <c r="F357" s="5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</row>
    <row r="358" spans="1:246" s="8" customFormat="1" ht="15">
      <c r="A358" s="58"/>
      <c r="B358" s="9"/>
      <c r="C358" s="6"/>
      <c r="D358" s="18"/>
      <c r="E358" s="5"/>
      <c r="F358" s="5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</row>
    <row r="359" spans="1:246" s="8" customFormat="1" ht="15">
      <c r="A359" s="58"/>
      <c r="B359" s="9"/>
      <c r="C359" s="6"/>
      <c r="D359" s="18"/>
      <c r="E359" s="5"/>
      <c r="F359" s="5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</row>
    <row r="360" spans="1:246" s="8" customFormat="1" ht="15">
      <c r="A360" s="58"/>
      <c r="B360" s="9"/>
      <c r="C360" s="6"/>
      <c r="D360" s="18"/>
      <c r="E360" s="5"/>
      <c r="F360" s="5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</row>
    <row r="361" spans="1:246" s="8" customFormat="1" ht="15">
      <c r="A361" s="58"/>
      <c r="B361" s="9"/>
      <c r="C361" s="6"/>
      <c r="D361" s="18"/>
      <c r="E361" s="5"/>
      <c r="F361" s="5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</row>
    <row r="362" spans="1:246" s="8" customFormat="1" ht="15">
      <c r="A362" s="58"/>
      <c r="B362" s="9"/>
      <c r="C362" s="6"/>
      <c r="D362" s="18"/>
      <c r="E362" s="5"/>
      <c r="F362" s="5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</row>
    <row r="363" spans="1:246" s="8" customFormat="1" ht="15">
      <c r="A363" s="58"/>
      <c r="B363" s="9"/>
      <c r="C363" s="6"/>
      <c r="D363" s="18"/>
      <c r="E363" s="5"/>
      <c r="F363" s="5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</row>
    <row r="364" spans="1:246" s="8" customFormat="1" ht="15">
      <c r="A364" s="58"/>
      <c r="B364" s="9"/>
      <c r="C364" s="6"/>
      <c r="D364" s="18"/>
      <c r="E364" s="5"/>
      <c r="F364" s="5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</row>
    <row r="365" spans="1:246" s="8" customFormat="1" ht="15">
      <c r="A365" s="58"/>
      <c r="B365" s="9"/>
      <c r="C365" s="6"/>
      <c r="D365" s="18"/>
      <c r="E365" s="5"/>
      <c r="F365" s="5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</row>
    <row r="366" spans="1:246" s="8" customFormat="1" ht="15">
      <c r="A366" s="58"/>
      <c r="B366" s="9"/>
      <c r="C366" s="6"/>
      <c r="D366" s="18"/>
      <c r="E366" s="5"/>
      <c r="F366" s="5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</row>
    <row r="367" spans="1:246" s="8" customFormat="1" ht="15">
      <c r="A367" s="58"/>
      <c r="B367" s="9"/>
      <c r="C367" s="6"/>
      <c r="D367" s="18"/>
      <c r="E367" s="5"/>
      <c r="F367" s="5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</row>
    <row r="368" spans="1:246" s="8" customFormat="1" ht="15">
      <c r="A368" s="58"/>
      <c r="B368" s="9"/>
      <c r="C368" s="6"/>
      <c r="D368" s="18"/>
      <c r="E368" s="5"/>
      <c r="F368" s="5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</row>
    <row r="369" spans="1:246" s="8" customFormat="1" ht="15">
      <c r="A369" s="58"/>
      <c r="B369" s="9"/>
      <c r="C369" s="6"/>
      <c r="D369" s="18"/>
      <c r="E369" s="5"/>
      <c r="F369" s="5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</row>
    <row r="370" spans="1:246" s="8" customFormat="1" ht="15">
      <c r="A370" s="58"/>
      <c r="B370" s="9"/>
      <c r="C370" s="6"/>
      <c r="D370" s="18"/>
      <c r="E370" s="5"/>
      <c r="F370" s="5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</row>
    <row r="371" spans="1:246" s="8" customFormat="1" ht="15">
      <c r="A371" s="58"/>
      <c r="B371" s="9"/>
      <c r="C371" s="6"/>
      <c r="D371" s="18"/>
      <c r="E371" s="5"/>
      <c r="F371" s="5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</row>
    <row r="372" spans="1:246" s="8" customFormat="1" ht="15">
      <c r="A372" s="58"/>
      <c r="B372" s="9"/>
      <c r="C372" s="6"/>
      <c r="D372" s="18"/>
      <c r="E372" s="5"/>
      <c r="F372" s="5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</row>
    <row r="373" spans="1:246" s="8" customFormat="1" ht="15">
      <c r="A373" s="58"/>
      <c r="B373" s="9"/>
      <c r="C373" s="6"/>
      <c r="D373" s="18"/>
      <c r="E373" s="5"/>
      <c r="F373" s="5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</row>
    <row r="374" spans="1:246" s="8" customFormat="1" ht="15">
      <c r="A374" s="58"/>
      <c r="B374" s="9"/>
      <c r="C374" s="6"/>
      <c r="D374" s="18"/>
      <c r="E374" s="5"/>
      <c r="F374" s="5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</row>
    <row r="375" spans="1:246" s="8" customFormat="1" ht="15">
      <c r="A375" s="58"/>
      <c r="B375" s="9"/>
      <c r="C375" s="6"/>
      <c r="D375" s="18"/>
      <c r="E375" s="5"/>
      <c r="F375" s="5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</row>
    <row r="376" spans="1:246" s="8" customFormat="1" ht="15">
      <c r="A376" s="58"/>
      <c r="B376" s="9"/>
      <c r="C376" s="6"/>
      <c r="D376" s="18"/>
      <c r="E376" s="5"/>
      <c r="F376" s="5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</row>
    <row r="377" spans="1:246" s="8" customFormat="1" ht="15">
      <c r="A377" s="58"/>
      <c r="B377" s="9"/>
      <c r="C377" s="6"/>
      <c r="D377" s="18"/>
      <c r="E377" s="5"/>
      <c r="F377" s="5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</row>
    <row r="378" spans="1:246" s="8" customFormat="1" ht="15">
      <c r="A378" s="58"/>
      <c r="B378" s="9"/>
      <c r="C378" s="6"/>
      <c r="D378" s="18"/>
      <c r="E378" s="5"/>
      <c r="F378" s="5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</row>
    <row r="379" spans="1:246" s="8" customFormat="1" ht="15">
      <c r="A379" s="58"/>
      <c r="B379" s="9"/>
      <c r="C379" s="6"/>
      <c r="D379" s="18"/>
      <c r="E379" s="5"/>
      <c r="F379" s="5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</row>
    <row r="380" spans="1:246" s="8" customFormat="1" ht="15">
      <c r="A380" s="58"/>
      <c r="B380" s="9"/>
      <c r="C380" s="6"/>
      <c r="D380" s="18"/>
      <c r="E380" s="5"/>
      <c r="F380" s="5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</row>
    <row r="381" spans="1:246" s="8" customFormat="1" ht="15">
      <c r="A381" s="58"/>
      <c r="B381" s="9"/>
      <c r="C381" s="6"/>
      <c r="D381" s="18"/>
      <c r="E381" s="5"/>
      <c r="F381" s="5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</row>
    <row r="382" spans="1:246" s="8" customFormat="1" ht="15">
      <c r="A382" s="58"/>
      <c r="B382" s="9"/>
      <c r="C382" s="6"/>
      <c r="D382" s="18"/>
      <c r="E382" s="5"/>
      <c r="F382" s="5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</row>
    <row r="383" spans="1:246" s="8" customFormat="1" ht="15">
      <c r="A383" s="58"/>
      <c r="B383" s="9"/>
      <c r="C383" s="6"/>
      <c r="D383" s="18"/>
      <c r="E383" s="5"/>
      <c r="F383" s="5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</row>
    <row r="384" spans="1:246" s="8" customFormat="1" ht="15">
      <c r="A384" s="58"/>
      <c r="B384" s="9"/>
      <c r="C384" s="6"/>
      <c r="D384" s="18"/>
      <c r="E384" s="5"/>
      <c r="F384" s="5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</row>
    <row r="385" spans="1:246" s="8" customFormat="1" ht="15">
      <c r="A385" s="58"/>
      <c r="B385" s="9"/>
      <c r="C385" s="6"/>
      <c r="D385" s="18"/>
      <c r="E385" s="5"/>
      <c r="F385" s="5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</row>
    <row r="386" spans="1:246" s="8" customFormat="1" ht="15">
      <c r="A386" s="58"/>
      <c r="B386" s="9"/>
      <c r="C386" s="6"/>
      <c r="D386" s="18"/>
      <c r="E386" s="5"/>
      <c r="F386" s="5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</row>
    <row r="387" spans="1:246" s="8" customFormat="1" ht="15">
      <c r="A387" s="58"/>
      <c r="B387" s="9"/>
      <c r="C387" s="6"/>
      <c r="D387" s="18"/>
      <c r="E387" s="5"/>
      <c r="F387" s="5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</row>
    <row r="388" spans="1:246" s="8" customFormat="1" ht="15">
      <c r="A388" s="58"/>
      <c r="B388" s="9"/>
      <c r="C388" s="6"/>
      <c r="D388" s="18"/>
      <c r="E388" s="5"/>
      <c r="F388" s="5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</row>
    <row r="389" spans="1:246" s="8" customFormat="1" ht="15">
      <c r="A389" s="58"/>
      <c r="B389" s="9"/>
      <c r="C389" s="6"/>
      <c r="D389" s="18"/>
      <c r="E389" s="5"/>
      <c r="F389" s="5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</row>
    <row r="390" spans="1:246" s="8" customFormat="1" ht="15">
      <c r="A390" s="58"/>
      <c r="B390" s="9"/>
      <c r="C390" s="6"/>
      <c r="D390" s="18"/>
      <c r="E390" s="5"/>
      <c r="F390" s="5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</row>
    <row r="391" spans="1:246" s="8" customFormat="1" ht="15">
      <c r="A391" s="58"/>
      <c r="B391" s="9"/>
      <c r="C391" s="6"/>
      <c r="D391" s="18"/>
      <c r="E391" s="5"/>
      <c r="F391" s="5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</row>
    <row r="392" spans="1:246" s="8" customFormat="1" ht="15">
      <c r="A392" s="58"/>
      <c r="B392" s="9"/>
      <c r="C392" s="6"/>
      <c r="D392" s="18"/>
      <c r="E392" s="5"/>
      <c r="F392" s="5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</row>
    <row r="393" spans="1:246" s="8" customFormat="1" ht="15">
      <c r="A393" s="58"/>
      <c r="B393" s="9"/>
      <c r="C393" s="6"/>
      <c r="D393" s="18"/>
      <c r="E393" s="5"/>
      <c r="F393" s="5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</row>
    <row r="394" spans="1:246" s="8" customFormat="1" ht="15">
      <c r="A394" s="58"/>
      <c r="B394" s="9"/>
      <c r="C394" s="6"/>
      <c r="D394" s="18"/>
      <c r="E394" s="5"/>
      <c r="F394" s="5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</row>
    <row r="395" spans="1:246" s="8" customFormat="1" ht="15">
      <c r="A395" s="58"/>
      <c r="B395" s="9"/>
      <c r="C395" s="6"/>
      <c r="D395" s="18"/>
      <c r="E395" s="5"/>
      <c r="F395" s="5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</row>
    <row r="396" spans="1:246" s="8" customFormat="1" ht="15">
      <c r="A396" s="58"/>
      <c r="B396" s="9"/>
      <c r="C396" s="6"/>
      <c r="D396" s="18"/>
      <c r="E396" s="5"/>
      <c r="F396" s="5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</row>
    <row r="397" spans="1:246" s="8" customFormat="1" ht="15">
      <c r="A397" s="58"/>
      <c r="B397" s="9"/>
      <c r="C397" s="6"/>
      <c r="D397" s="18"/>
      <c r="E397" s="5"/>
      <c r="F397" s="5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</row>
    <row r="398" spans="1:246" s="8" customFormat="1" ht="15">
      <c r="A398" s="58"/>
      <c r="B398" s="9"/>
      <c r="C398" s="6"/>
      <c r="D398" s="18"/>
      <c r="E398" s="5"/>
      <c r="F398" s="5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</row>
    <row r="399" spans="1:246" s="8" customFormat="1" ht="15">
      <c r="A399" s="58"/>
      <c r="B399" s="9"/>
      <c r="C399" s="6"/>
      <c r="D399" s="18"/>
      <c r="E399" s="5"/>
      <c r="F399" s="5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</row>
    <row r="400" spans="1:246" s="8" customFormat="1" ht="15">
      <c r="A400" s="58"/>
      <c r="B400" s="9"/>
      <c r="C400" s="6"/>
      <c r="D400" s="18"/>
      <c r="E400" s="5"/>
      <c r="F400" s="5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</row>
    <row r="401" spans="1:246" s="8" customFormat="1" ht="15">
      <c r="A401" s="58"/>
      <c r="B401" s="9"/>
      <c r="C401" s="6"/>
      <c r="D401" s="18"/>
      <c r="E401" s="5"/>
      <c r="F401" s="5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</row>
    <row r="402" spans="1:246" s="8" customFormat="1" ht="15">
      <c r="A402" s="58"/>
      <c r="B402" s="9"/>
      <c r="C402" s="6"/>
      <c r="D402" s="18"/>
      <c r="E402" s="5"/>
      <c r="F402" s="5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</row>
    <row r="403" spans="1:246" s="8" customFormat="1" ht="15">
      <c r="A403" s="58"/>
      <c r="B403" s="9"/>
      <c r="C403" s="6"/>
      <c r="D403" s="18"/>
      <c r="E403" s="5"/>
      <c r="F403" s="5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</row>
    <row r="404" spans="1:246" s="8" customFormat="1" ht="15">
      <c r="A404" s="58"/>
      <c r="B404" s="9"/>
      <c r="C404" s="6"/>
      <c r="D404" s="18"/>
      <c r="E404" s="5"/>
      <c r="F404" s="5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</row>
    <row r="405" spans="1:246" s="8" customFormat="1" ht="15">
      <c r="A405" s="58"/>
      <c r="B405" s="9"/>
      <c r="C405" s="6"/>
      <c r="D405" s="18"/>
      <c r="E405" s="5"/>
      <c r="F405" s="5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</row>
    <row r="406" spans="1:246" s="8" customFormat="1" ht="15">
      <c r="A406" s="58"/>
      <c r="B406" s="9"/>
      <c r="C406" s="6"/>
      <c r="D406" s="18"/>
      <c r="E406" s="5"/>
      <c r="F406" s="5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</row>
    <row r="407" spans="1:246" s="8" customFormat="1" ht="15">
      <c r="A407" s="58"/>
      <c r="B407" s="9"/>
      <c r="C407" s="6"/>
      <c r="D407" s="18"/>
      <c r="E407" s="5"/>
      <c r="F407" s="5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</row>
    <row r="408" spans="1:246" s="8" customFormat="1" ht="15">
      <c r="A408" s="58"/>
      <c r="B408" s="9"/>
      <c r="C408" s="6"/>
      <c r="D408" s="18"/>
      <c r="E408" s="5"/>
      <c r="F408" s="5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</row>
    <row r="409" spans="1:246" s="8" customFormat="1" ht="15">
      <c r="A409" s="58"/>
      <c r="B409" s="9"/>
      <c r="C409" s="6"/>
      <c r="D409" s="18"/>
      <c r="E409" s="5"/>
      <c r="F409" s="5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</row>
    <row r="410" spans="1:246" s="8" customFormat="1" ht="15">
      <c r="A410" s="58"/>
      <c r="B410" s="9"/>
      <c r="C410" s="6"/>
      <c r="D410" s="18"/>
      <c r="E410" s="5"/>
      <c r="F410" s="5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</row>
    <row r="411" spans="1:246" s="8" customFormat="1" ht="15">
      <c r="A411" s="58"/>
      <c r="B411" s="9"/>
      <c r="C411" s="6"/>
      <c r="D411" s="18"/>
      <c r="E411" s="5"/>
      <c r="F411" s="5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</row>
    <row r="412" spans="1:246" s="8" customFormat="1" ht="15">
      <c r="A412" s="58"/>
      <c r="B412" s="9"/>
      <c r="C412" s="6"/>
      <c r="D412" s="18"/>
      <c r="E412" s="5"/>
      <c r="F412" s="5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</row>
    <row r="413" spans="1:246" s="8" customFormat="1" ht="15">
      <c r="A413" s="58"/>
      <c r="B413" s="9"/>
      <c r="C413" s="6"/>
      <c r="D413" s="18"/>
      <c r="E413" s="5"/>
      <c r="F413" s="5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</row>
    <row r="414" spans="1:246" s="8" customFormat="1" ht="15">
      <c r="A414" s="58"/>
      <c r="B414" s="9"/>
      <c r="C414" s="6"/>
      <c r="D414" s="18"/>
      <c r="E414" s="5"/>
      <c r="F414" s="5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</row>
    <row r="415" spans="1:246" s="8" customFormat="1" ht="15">
      <c r="A415" s="58"/>
      <c r="B415" s="9"/>
      <c r="C415" s="6"/>
      <c r="D415" s="18"/>
      <c r="E415" s="5"/>
      <c r="F415" s="5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</row>
    <row r="416" spans="1:246" s="8" customFormat="1" ht="15">
      <c r="A416" s="58"/>
      <c r="B416" s="9"/>
      <c r="C416" s="6"/>
      <c r="D416" s="18"/>
      <c r="E416" s="5"/>
      <c r="F416" s="5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</row>
    <row r="417" spans="1:246" s="8" customFormat="1" ht="15">
      <c r="A417" s="58"/>
      <c r="B417" s="9"/>
      <c r="C417" s="6"/>
      <c r="D417" s="18"/>
      <c r="E417" s="5"/>
      <c r="F417" s="5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</row>
    <row r="418" spans="1:246" s="8" customFormat="1" ht="15">
      <c r="A418" s="58"/>
      <c r="B418" s="9"/>
      <c r="C418" s="6"/>
      <c r="D418" s="18"/>
      <c r="E418" s="5"/>
      <c r="F418" s="5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</row>
    <row r="419" spans="1:246" s="8" customFormat="1" ht="15">
      <c r="A419" s="58"/>
      <c r="B419" s="9"/>
      <c r="C419" s="6"/>
      <c r="D419" s="18"/>
      <c r="E419" s="5"/>
      <c r="F419" s="5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</row>
    <row r="420" spans="1:246" s="8" customFormat="1" ht="15">
      <c r="A420" s="58"/>
      <c r="B420" s="9"/>
      <c r="C420" s="6"/>
      <c r="D420" s="18"/>
      <c r="E420" s="5"/>
      <c r="F420" s="5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</row>
    <row r="421" spans="1:246" s="8" customFormat="1" ht="15">
      <c r="A421" s="58"/>
      <c r="B421" s="9"/>
      <c r="C421" s="6"/>
      <c r="D421" s="18"/>
      <c r="E421" s="5"/>
      <c r="F421" s="5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</row>
    <row r="422" spans="1:246" s="8" customFormat="1" ht="15">
      <c r="A422" s="58"/>
      <c r="B422" s="9"/>
      <c r="C422" s="6"/>
      <c r="D422" s="18"/>
      <c r="E422" s="5"/>
      <c r="F422" s="5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</row>
    <row r="423" spans="1:246" s="8" customFormat="1" ht="15">
      <c r="A423" s="58"/>
      <c r="B423" s="9"/>
      <c r="C423" s="6"/>
      <c r="D423" s="18"/>
      <c r="E423" s="5"/>
      <c r="F423" s="5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</row>
    <row r="424" spans="1:246" s="8" customFormat="1" ht="15">
      <c r="A424" s="58"/>
      <c r="B424" s="9"/>
      <c r="C424" s="6"/>
      <c r="D424" s="18"/>
      <c r="E424" s="5"/>
      <c r="F424" s="5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</row>
    <row r="425" spans="1:246" s="8" customFormat="1" ht="15">
      <c r="A425" s="58"/>
      <c r="B425" s="9"/>
      <c r="C425" s="6"/>
      <c r="D425" s="18"/>
      <c r="E425" s="5"/>
      <c r="F425" s="5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</row>
    <row r="426" spans="1:246" s="8" customFormat="1" ht="15">
      <c r="A426" s="58"/>
      <c r="B426" s="9"/>
      <c r="C426" s="6"/>
      <c r="D426" s="18"/>
      <c r="E426" s="5"/>
      <c r="F426" s="5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</row>
    <row r="427" spans="1:246" s="8" customFormat="1" ht="15">
      <c r="A427" s="58"/>
      <c r="B427" s="9"/>
      <c r="C427" s="6"/>
      <c r="D427" s="18"/>
      <c r="E427" s="5"/>
      <c r="F427" s="5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</row>
    <row r="428" spans="1:246" s="8" customFormat="1" ht="15">
      <c r="A428" s="58"/>
      <c r="B428" s="9"/>
      <c r="C428" s="6"/>
      <c r="D428" s="18"/>
      <c r="E428" s="5"/>
      <c r="F428" s="5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</row>
    <row r="429" spans="1:246" s="8" customFormat="1" ht="15">
      <c r="A429" s="58"/>
      <c r="B429" s="9"/>
      <c r="C429" s="6"/>
      <c r="D429" s="18"/>
      <c r="E429" s="5"/>
      <c r="F429" s="5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</row>
    <row r="430" spans="1:246" s="8" customFormat="1" ht="15">
      <c r="A430" s="58"/>
      <c r="B430" s="9"/>
      <c r="C430" s="6"/>
      <c r="D430" s="18"/>
      <c r="E430" s="5"/>
      <c r="F430" s="5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</row>
    <row r="431" spans="1:246" s="8" customFormat="1" ht="15">
      <c r="A431" s="58"/>
      <c r="B431" s="9"/>
      <c r="C431" s="6"/>
      <c r="D431" s="18"/>
      <c r="E431" s="5"/>
      <c r="F431" s="5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</row>
    <row r="432" spans="1:246" s="8" customFormat="1" ht="15">
      <c r="A432" s="58"/>
      <c r="B432" s="9"/>
      <c r="C432" s="6"/>
      <c r="D432" s="18"/>
      <c r="E432" s="5"/>
      <c r="F432" s="5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</row>
    <row r="433" spans="1:246" s="8" customFormat="1" ht="15">
      <c r="A433" s="58"/>
      <c r="B433" s="9"/>
      <c r="C433" s="6"/>
      <c r="D433" s="18"/>
      <c r="E433" s="5"/>
      <c r="F433" s="5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</row>
    <row r="434" spans="1:246" s="8" customFormat="1" ht="15">
      <c r="A434" s="58"/>
      <c r="B434" s="9"/>
      <c r="C434" s="6"/>
      <c r="D434" s="18"/>
      <c r="E434" s="5"/>
      <c r="F434" s="5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</row>
    <row r="435" spans="1:246" s="8" customFormat="1" ht="15">
      <c r="A435" s="58"/>
      <c r="B435" s="9"/>
      <c r="C435" s="6"/>
      <c r="D435" s="18"/>
      <c r="E435" s="5"/>
      <c r="F435" s="5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</row>
    <row r="436" spans="1:246" s="8" customFormat="1" ht="15">
      <c r="A436" s="58"/>
      <c r="B436" s="9"/>
      <c r="C436" s="6"/>
      <c r="D436" s="18"/>
      <c r="E436" s="5"/>
      <c r="F436" s="5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</row>
    <row r="437" spans="1:246" s="8" customFormat="1" ht="15">
      <c r="A437" s="58"/>
      <c r="B437" s="9"/>
      <c r="C437" s="6"/>
      <c r="D437" s="18"/>
      <c r="E437" s="5"/>
      <c r="F437" s="5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</row>
    <row r="438" spans="1:246" s="8" customFormat="1" ht="15">
      <c r="A438" s="58"/>
      <c r="B438" s="9"/>
      <c r="C438" s="6"/>
      <c r="D438" s="18"/>
      <c r="E438" s="5"/>
      <c r="F438" s="5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</row>
    <row r="439" spans="1:246" s="8" customFormat="1" ht="15">
      <c r="A439" s="58"/>
      <c r="B439" s="9"/>
      <c r="C439" s="6"/>
      <c r="D439" s="18"/>
      <c r="E439" s="5"/>
      <c r="F439" s="5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</row>
    <row r="440" spans="1:246" s="8" customFormat="1" ht="15">
      <c r="A440" s="58"/>
      <c r="B440" s="9"/>
      <c r="C440" s="6"/>
      <c r="D440" s="18"/>
      <c r="E440" s="5"/>
      <c r="F440" s="5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</row>
    <row r="441" spans="1:246" s="8" customFormat="1" ht="15">
      <c r="A441" s="58"/>
      <c r="B441" s="9"/>
      <c r="C441" s="6"/>
      <c r="D441" s="18"/>
      <c r="E441" s="5"/>
      <c r="F441" s="5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</row>
    <row r="442" spans="1:246" s="8" customFormat="1" ht="15">
      <c r="A442" s="58"/>
      <c r="B442" s="9"/>
      <c r="C442" s="6"/>
      <c r="D442" s="18"/>
      <c r="E442" s="5"/>
      <c r="F442" s="5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</row>
    <row r="443" spans="1:246" s="8" customFormat="1" ht="15">
      <c r="A443" s="58"/>
      <c r="B443" s="9"/>
      <c r="C443" s="6"/>
      <c r="D443" s="18"/>
      <c r="E443" s="5"/>
      <c r="F443" s="5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</row>
    <row r="444" spans="1:246" s="8" customFormat="1" ht="15">
      <c r="A444" s="58"/>
      <c r="B444" s="9"/>
      <c r="C444" s="6"/>
      <c r="D444" s="18"/>
      <c r="E444" s="5"/>
      <c r="F444" s="5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</row>
    <row r="445" spans="1:246" s="8" customFormat="1" ht="15">
      <c r="A445" s="58"/>
      <c r="B445" s="9"/>
      <c r="C445" s="6"/>
      <c r="D445" s="18"/>
      <c r="E445" s="5"/>
      <c r="F445" s="5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</row>
    <row r="446" spans="1:246" s="8" customFormat="1" ht="15">
      <c r="A446" s="58"/>
      <c r="B446" s="9"/>
      <c r="C446" s="6"/>
      <c r="D446" s="18"/>
      <c r="E446" s="5"/>
      <c r="F446" s="5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</row>
    <row r="447" spans="1:246" s="8" customFormat="1" ht="15">
      <c r="A447" s="58"/>
      <c r="B447" s="9"/>
      <c r="C447" s="6"/>
      <c r="D447" s="18"/>
      <c r="E447" s="5"/>
      <c r="F447" s="5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</row>
    <row r="448" spans="1:246" s="8" customFormat="1" ht="15">
      <c r="A448" s="58"/>
      <c r="B448" s="9"/>
      <c r="C448" s="6"/>
      <c r="D448" s="18"/>
      <c r="E448" s="5"/>
      <c r="F448" s="5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</row>
    <row r="449" spans="1:246" s="8" customFormat="1" ht="15">
      <c r="A449" s="58"/>
      <c r="B449" s="9"/>
      <c r="C449" s="6"/>
      <c r="D449" s="18"/>
      <c r="E449" s="5"/>
      <c r="F449" s="5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</row>
    <row r="450" spans="1:246" s="8" customFormat="1" ht="15">
      <c r="A450" s="58"/>
      <c r="B450" s="9"/>
      <c r="C450" s="6"/>
      <c r="D450" s="18"/>
      <c r="E450" s="5"/>
      <c r="F450" s="5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</row>
    <row r="451" spans="1:246" s="8" customFormat="1" ht="15">
      <c r="A451" s="58"/>
      <c r="B451" s="9"/>
      <c r="C451" s="6"/>
      <c r="D451" s="18"/>
      <c r="E451" s="5"/>
      <c r="F451" s="5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</row>
  </sheetData>
  <sheetProtection/>
  <mergeCells count="20">
    <mergeCell ref="E130:F130"/>
    <mergeCell ref="B1:C1"/>
    <mergeCell ref="E6:E8"/>
    <mergeCell ref="F6:F8"/>
    <mergeCell ref="E62:E64"/>
    <mergeCell ref="F62:F64"/>
    <mergeCell ref="B62:B64"/>
    <mergeCell ref="C62:C64"/>
    <mergeCell ref="D62:D64"/>
    <mergeCell ref="B6:B8"/>
    <mergeCell ref="C6:C8"/>
    <mergeCell ref="D6:D8"/>
    <mergeCell ref="E122:F122"/>
    <mergeCell ref="E121:F121"/>
    <mergeCell ref="F110:F111"/>
    <mergeCell ref="E123:F123"/>
    <mergeCell ref="B110:B111"/>
    <mergeCell ref="C110:C111"/>
    <mergeCell ref="D110:D111"/>
    <mergeCell ref="E110:E111"/>
  </mergeCells>
  <printOptions horizontalCentered="1"/>
  <pageMargins left="0.15748031496063" right="0.15748031496063" top="0.29" bottom="0.39" header="0.15748031496063" footer="0.19"/>
  <pageSetup horizontalDpi="600" verticalDpi="600" orientation="portrait" paperSize="9" scale="95" r:id="rId1"/>
  <headerFooter alignWithMargins="0">
    <oddFooter>&amp;CCĐKT&amp;RPage &amp;P</oddFooter>
  </headerFooter>
  <rowBreaks count="3" manualBreakCount="3">
    <brk id="30" max="255" man="1"/>
    <brk id="61" max="255" man="1"/>
    <brk id="104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0.5625" style="62" hidden="1" customWidth="1"/>
    <col min="2" max="2" width="62.7109375" style="20" customWidth="1"/>
    <col min="3" max="3" width="5.8515625" style="32" customWidth="1"/>
    <col min="4" max="4" width="5.57421875" style="32" customWidth="1"/>
    <col min="5" max="5" width="16.8515625" style="33" customWidth="1"/>
    <col min="6" max="6" width="17.421875" style="33" customWidth="1"/>
    <col min="7" max="7" width="9.140625" style="20" customWidth="1"/>
    <col min="8" max="8" width="17.57421875" style="20" customWidth="1"/>
    <col min="9" max="16384" width="9.140625" style="20" customWidth="1"/>
  </cols>
  <sheetData>
    <row r="1" spans="2:6" ht="16.5" customHeight="1">
      <c r="B1" s="256" t="s">
        <v>12</v>
      </c>
      <c r="C1" s="256"/>
      <c r="D1" s="21"/>
      <c r="E1" s="22"/>
      <c r="F1" s="22"/>
    </row>
    <row r="2" spans="2:6" ht="20.25" customHeight="1">
      <c r="B2" s="12" t="s">
        <v>304</v>
      </c>
      <c r="C2" s="23"/>
      <c r="D2" s="23"/>
      <c r="E2" s="24"/>
      <c r="F2" s="24"/>
    </row>
    <row r="3" spans="2:6" ht="16.5" customHeight="1">
      <c r="B3" s="15" t="s">
        <v>300</v>
      </c>
      <c r="C3" s="25"/>
      <c r="D3" s="26"/>
      <c r="E3" s="5"/>
      <c r="F3" s="22"/>
    </row>
    <row r="4" spans="2:6" ht="16.5" customHeight="1">
      <c r="B4" s="17" t="s">
        <v>14</v>
      </c>
      <c r="C4" s="27"/>
      <c r="D4" s="28"/>
      <c r="E4" s="29"/>
      <c r="F4" s="30"/>
    </row>
    <row r="5" spans="1:6" ht="23.25" customHeight="1">
      <c r="A5" s="62">
        <v>1</v>
      </c>
      <c r="B5" s="47"/>
      <c r="C5" s="48"/>
      <c r="D5" s="26"/>
      <c r="E5" s="64">
        <v>1</v>
      </c>
      <c r="F5" s="65">
        <v>2</v>
      </c>
    </row>
    <row r="6" spans="1:6" ht="14.25" customHeight="1">
      <c r="A6" s="62">
        <v>2</v>
      </c>
      <c r="B6" s="257" t="s">
        <v>205</v>
      </c>
      <c r="C6" s="259" t="s">
        <v>206</v>
      </c>
      <c r="D6" s="261" t="s">
        <v>17</v>
      </c>
      <c r="E6" s="245" t="s">
        <v>295</v>
      </c>
      <c r="F6" s="245" t="s">
        <v>296</v>
      </c>
    </row>
    <row r="7" spans="1:6" ht="14.25" customHeight="1">
      <c r="A7" s="62">
        <v>3</v>
      </c>
      <c r="B7" s="257"/>
      <c r="C7" s="259"/>
      <c r="D7" s="261"/>
      <c r="E7" s="246"/>
      <c r="F7" s="246"/>
    </row>
    <row r="8" spans="1:6" ht="15" thickBot="1">
      <c r="A8" s="62">
        <v>4</v>
      </c>
      <c r="B8" s="258"/>
      <c r="C8" s="260"/>
      <c r="D8" s="262"/>
      <c r="E8" s="247"/>
      <c r="F8" s="247"/>
    </row>
    <row r="9" spans="1:8" s="100" customFormat="1" ht="14.25" customHeight="1">
      <c r="A9" s="63">
        <v>5</v>
      </c>
      <c r="B9" s="97"/>
      <c r="C9" s="98"/>
      <c r="D9" s="98"/>
      <c r="E9" s="99"/>
      <c r="F9" s="99"/>
      <c r="H9" s="101"/>
    </row>
    <row r="10" spans="1:8" s="34" customFormat="1" ht="15.75" customHeight="1">
      <c r="A10" s="63">
        <v>6</v>
      </c>
      <c r="B10" s="102" t="s">
        <v>207</v>
      </c>
      <c r="C10" s="103" t="s">
        <v>208</v>
      </c>
      <c r="D10" s="104" t="s">
        <v>209</v>
      </c>
      <c r="E10" s="101">
        <v>27919999404</v>
      </c>
      <c r="F10" s="101">
        <v>35237182763</v>
      </c>
      <c r="H10" s="101"/>
    </row>
    <row r="11" spans="1:8" s="34" customFormat="1" ht="17.25">
      <c r="A11" s="63">
        <v>7</v>
      </c>
      <c r="B11" s="102" t="s">
        <v>210</v>
      </c>
      <c r="C11" s="103" t="s">
        <v>211</v>
      </c>
      <c r="D11" s="106"/>
      <c r="E11" s="101">
        <v>9078255</v>
      </c>
      <c r="F11" s="101">
        <v>6975015</v>
      </c>
      <c r="H11" s="101"/>
    </row>
    <row r="12" spans="1:8" s="111" customFormat="1" ht="15" customHeight="1">
      <c r="A12" s="63">
        <v>8</v>
      </c>
      <c r="B12" s="107" t="s">
        <v>212</v>
      </c>
      <c r="C12" s="108" t="s">
        <v>213</v>
      </c>
      <c r="D12" s="109"/>
      <c r="E12" s="110">
        <f>E10-E11</f>
        <v>27910921149</v>
      </c>
      <c r="F12" s="110">
        <f>F10-F11</f>
        <v>35230207748</v>
      </c>
      <c r="H12" s="101"/>
    </row>
    <row r="13" spans="1:8" s="34" customFormat="1" ht="17.25">
      <c r="A13" s="63">
        <v>9</v>
      </c>
      <c r="B13" s="102" t="s">
        <v>214</v>
      </c>
      <c r="C13" s="112" t="s">
        <v>215</v>
      </c>
      <c r="D13" s="104" t="s">
        <v>216</v>
      </c>
      <c r="E13" s="101">
        <v>22035894421</v>
      </c>
      <c r="F13" s="101">
        <v>25766070616</v>
      </c>
      <c r="H13" s="101"/>
    </row>
    <row r="14" spans="1:8" s="116" customFormat="1" ht="31.5">
      <c r="A14" s="63">
        <v>10</v>
      </c>
      <c r="B14" s="113" t="s">
        <v>217</v>
      </c>
      <c r="C14" s="114" t="s">
        <v>218</v>
      </c>
      <c r="D14" s="115"/>
      <c r="E14" s="110">
        <f>E12-E13</f>
        <v>5875026728</v>
      </c>
      <c r="F14" s="110">
        <f>F12-F13</f>
        <v>9464137132</v>
      </c>
      <c r="H14" s="101"/>
    </row>
    <row r="15" spans="1:8" s="34" customFormat="1" ht="17.25">
      <c r="A15" s="63">
        <v>11</v>
      </c>
      <c r="B15" s="102" t="s">
        <v>219</v>
      </c>
      <c r="C15" s="103">
        <v>21</v>
      </c>
      <c r="D15" s="104" t="s">
        <v>220</v>
      </c>
      <c r="E15" s="101">
        <v>3223549879</v>
      </c>
      <c r="F15" s="101">
        <v>583310624</v>
      </c>
      <c r="H15" s="101"/>
    </row>
    <row r="16" spans="1:8" s="34" customFormat="1" ht="17.25">
      <c r="A16" s="63">
        <v>12</v>
      </c>
      <c r="B16" s="102" t="s">
        <v>221</v>
      </c>
      <c r="C16" s="103">
        <v>22</v>
      </c>
      <c r="D16" s="104" t="s">
        <v>222</v>
      </c>
      <c r="E16" s="101">
        <v>3943859051</v>
      </c>
      <c r="F16" s="101">
        <v>3801944783</v>
      </c>
      <c r="H16" s="101"/>
    </row>
    <row r="17" spans="1:8" s="34" customFormat="1" ht="17.25">
      <c r="A17" s="63">
        <v>13</v>
      </c>
      <c r="B17" s="117" t="s">
        <v>2</v>
      </c>
      <c r="C17" s="103">
        <v>23</v>
      </c>
      <c r="D17" s="118"/>
      <c r="E17" s="119">
        <v>3943859051</v>
      </c>
      <c r="F17" s="119">
        <v>3801944783</v>
      </c>
      <c r="H17" s="101"/>
    </row>
    <row r="18" spans="1:8" s="34" customFormat="1" ht="17.25">
      <c r="A18" s="63">
        <v>14</v>
      </c>
      <c r="B18" s="102" t="s">
        <v>223</v>
      </c>
      <c r="C18" s="103">
        <v>24</v>
      </c>
      <c r="D18" s="118" t="s">
        <v>224</v>
      </c>
      <c r="E18" s="101">
        <v>3127260365</v>
      </c>
      <c r="F18" s="101">
        <v>1352533388</v>
      </c>
      <c r="H18" s="101"/>
    </row>
    <row r="19" spans="1:8" s="34" customFormat="1" ht="17.25">
      <c r="A19" s="63">
        <v>15</v>
      </c>
      <c r="B19" s="102" t="s">
        <v>225</v>
      </c>
      <c r="C19" s="103">
        <v>25</v>
      </c>
      <c r="D19" s="118" t="s">
        <v>226</v>
      </c>
      <c r="E19" s="101">
        <v>1402061433</v>
      </c>
      <c r="F19" s="101">
        <v>2921169418</v>
      </c>
      <c r="H19" s="101"/>
    </row>
    <row r="20" spans="1:8" s="116" customFormat="1" ht="31.5">
      <c r="A20" s="63">
        <v>16</v>
      </c>
      <c r="B20" s="120" t="s">
        <v>227</v>
      </c>
      <c r="C20" s="114">
        <v>30</v>
      </c>
      <c r="D20" s="115"/>
      <c r="E20" s="110">
        <f>E14+E15-E16-E18-E19</f>
        <v>625395758</v>
      </c>
      <c r="F20" s="110">
        <f>F14+F15-F16-F18-F19</f>
        <v>1971800167</v>
      </c>
      <c r="H20" s="101"/>
    </row>
    <row r="21" spans="1:8" s="34" customFormat="1" ht="17.25">
      <c r="A21" s="63">
        <v>17</v>
      </c>
      <c r="B21" s="102" t="s">
        <v>228</v>
      </c>
      <c r="C21" s="103">
        <v>31</v>
      </c>
      <c r="D21" s="121" t="s">
        <v>229</v>
      </c>
      <c r="E21" s="101">
        <v>7125287936</v>
      </c>
      <c r="F21" s="101">
        <v>479472573</v>
      </c>
      <c r="H21" s="101"/>
    </row>
    <row r="22" spans="1:8" s="34" customFormat="1" ht="17.25">
      <c r="A22" s="63">
        <v>18</v>
      </c>
      <c r="B22" s="102" t="s">
        <v>230</v>
      </c>
      <c r="C22" s="103">
        <v>32</v>
      </c>
      <c r="D22" s="118"/>
      <c r="E22" s="101">
        <v>6859053735</v>
      </c>
      <c r="F22" s="101">
        <v>300802901</v>
      </c>
      <c r="H22" s="101"/>
    </row>
    <row r="23" spans="1:8" s="116" customFormat="1" ht="17.25">
      <c r="A23" s="63">
        <v>19</v>
      </c>
      <c r="B23" s="113" t="s">
        <v>231</v>
      </c>
      <c r="C23" s="114">
        <v>40</v>
      </c>
      <c r="D23" s="115"/>
      <c r="E23" s="110">
        <f>E21-E22</f>
        <v>266234201</v>
      </c>
      <c r="F23" s="110">
        <f>F21-F22</f>
        <v>178669672</v>
      </c>
      <c r="H23" s="101"/>
    </row>
    <row r="24" spans="1:8" s="116" customFormat="1" ht="31.5">
      <c r="A24" s="63">
        <v>20</v>
      </c>
      <c r="B24" s="120" t="s">
        <v>232</v>
      </c>
      <c r="C24" s="114">
        <v>50</v>
      </c>
      <c r="D24" s="109"/>
      <c r="E24" s="122">
        <f>E20+E23</f>
        <v>891629959</v>
      </c>
      <c r="F24" s="122">
        <f>F20+F23</f>
        <v>2150469839</v>
      </c>
      <c r="H24" s="101"/>
    </row>
    <row r="25" spans="1:8" s="116" customFormat="1" ht="17.25">
      <c r="A25" s="63">
        <v>21</v>
      </c>
      <c r="B25" s="123" t="s">
        <v>233</v>
      </c>
      <c r="C25" s="103">
        <v>51</v>
      </c>
      <c r="D25" s="104" t="s">
        <v>234</v>
      </c>
      <c r="E25" s="105">
        <v>229407787</v>
      </c>
      <c r="F25" s="105">
        <v>537617461</v>
      </c>
      <c r="H25" s="101"/>
    </row>
    <row r="26" spans="1:8" s="116" customFormat="1" ht="17.25">
      <c r="A26" s="63">
        <v>22</v>
      </c>
      <c r="B26" s="123" t="s">
        <v>235</v>
      </c>
      <c r="C26" s="103">
        <v>52</v>
      </c>
      <c r="D26" s="104" t="s">
        <v>236</v>
      </c>
      <c r="E26" s="105"/>
      <c r="F26" s="105"/>
      <c r="H26" s="101"/>
    </row>
    <row r="27" spans="1:8" s="116" customFormat="1" ht="31.5">
      <c r="A27" s="63">
        <v>23</v>
      </c>
      <c r="B27" s="120" t="s">
        <v>237</v>
      </c>
      <c r="C27" s="114">
        <v>60</v>
      </c>
      <c r="D27" s="109"/>
      <c r="E27" s="110">
        <f>E24-E25-E26</f>
        <v>662222172</v>
      </c>
      <c r="F27" s="110">
        <f>F24-F25-F26</f>
        <v>1612852378</v>
      </c>
      <c r="H27" s="101"/>
    </row>
    <row r="28" spans="1:6" s="116" customFormat="1" ht="17.25">
      <c r="A28" s="63">
        <v>24</v>
      </c>
      <c r="B28" s="102" t="s">
        <v>238</v>
      </c>
      <c r="C28" s="103">
        <v>70</v>
      </c>
      <c r="D28" s="118" t="s">
        <v>160</v>
      </c>
      <c r="E28" s="105"/>
      <c r="F28" s="105"/>
    </row>
    <row r="29" spans="1:6" s="34" customFormat="1" ht="10.5" customHeight="1" thickBot="1">
      <c r="A29" s="63"/>
      <c r="B29" s="31"/>
      <c r="C29" s="124"/>
      <c r="D29" s="125"/>
      <c r="E29" s="126"/>
      <c r="F29" s="126"/>
    </row>
    <row r="30" spans="1:6" s="34" customFormat="1" ht="18" thickTop="1">
      <c r="A30" s="63"/>
      <c r="B30" s="127"/>
      <c r="C30" s="128"/>
      <c r="D30" s="128"/>
      <c r="E30" s="129"/>
      <c r="F30" s="129"/>
    </row>
    <row r="31" spans="3:6" s="130" customFormat="1" ht="15.75">
      <c r="C31" s="131"/>
      <c r="D31" s="132"/>
      <c r="E31" s="133"/>
      <c r="F31" s="133"/>
    </row>
    <row r="32" spans="1:6" s="34" customFormat="1" ht="15.75" customHeight="1">
      <c r="A32" s="63"/>
      <c r="C32" s="134"/>
      <c r="D32" s="255" t="s">
        <v>299</v>
      </c>
      <c r="E32" s="255"/>
      <c r="F32" s="255"/>
    </row>
    <row r="33" spans="1:6" s="34" customFormat="1" ht="18">
      <c r="A33" s="63"/>
      <c r="B33" s="35" t="s">
        <v>239</v>
      </c>
      <c r="C33" s="36"/>
      <c r="D33" s="241" t="s">
        <v>13</v>
      </c>
      <c r="E33" s="241"/>
      <c r="F33" s="241"/>
    </row>
    <row r="34" spans="1:6" s="34" customFormat="1" ht="17.25">
      <c r="A34" s="63"/>
      <c r="B34" s="231" t="s">
        <v>302</v>
      </c>
      <c r="C34" s="194"/>
      <c r="D34" s="232" t="s">
        <v>302</v>
      </c>
      <c r="E34" s="232"/>
      <c r="F34" s="232"/>
    </row>
    <row r="35" spans="1:6" s="34" customFormat="1" ht="17.25">
      <c r="A35" s="63"/>
      <c r="B35" s="135"/>
      <c r="C35" s="135"/>
      <c r="D35" s="136"/>
      <c r="E35" s="137"/>
      <c r="F35" s="137"/>
    </row>
    <row r="36" spans="1:6" s="34" customFormat="1" ht="17.25">
      <c r="A36" s="63"/>
      <c r="B36" s="138"/>
      <c r="C36" s="138"/>
      <c r="D36" s="139"/>
      <c r="E36" s="140"/>
      <c r="F36" s="140"/>
    </row>
    <row r="37" spans="1:6" s="34" customFormat="1" ht="17.25">
      <c r="A37" s="63"/>
      <c r="B37" s="138"/>
      <c r="C37" s="138"/>
      <c r="D37" s="139"/>
      <c r="E37" s="140"/>
      <c r="F37" s="140"/>
    </row>
    <row r="38" spans="1:6" s="34" customFormat="1" ht="17.25">
      <c r="A38" s="63"/>
      <c r="B38" s="141"/>
      <c r="C38" s="138"/>
      <c r="D38" s="142"/>
      <c r="E38" s="140"/>
      <c r="F38" s="140"/>
    </row>
    <row r="39" spans="1:6" s="34" customFormat="1" ht="18" customHeight="1">
      <c r="A39" s="63"/>
      <c r="B39" s="37"/>
      <c r="C39" s="38"/>
      <c r="D39" s="39"/>
      <c r="E39" s="40"/>
      <c r="F39" s="41" t="s">
        <v>240</v>
      </c>
    </row>
    <row r="40" spans="1:6" s="34" customFormat="1" ht="17.25">
      <c r="A40" s="63"/>
      <c r="B40" s="143"/>
      <c r="C40" s="138"/>
      <c r="D40" s="142"/>
      <c r="E40" s="144"/>
      <c r="F40" s="144"/>
    </row>
    <row r="41" spans="1:6" s="34" customFormat="1" ht="17.25">
      <c r="A41" s="63"/>
      <c r="B41" s="91" t="s">
        <v>0</v>
      </c>
      <c r="C41" s="135"/>
      <c r="D41" s="254" t="s">
        <v>1</v>
      </c>
      <c r="E41" s="254"/>
      <c r="F41" s="254"/>
    </row>
    <row r="42" spans="1:6" s="34" customFormat="1" ht="17.25">
      <c r="A42" s="63"/>
      <c r="C42" s="137"/>
      <c r="D42" s="128"/>
      <c r="E42" s="129"/>
      <c r="F42" s="129"/>
    </row>
    <row r="43" spans="1:6" s="34" customFormat="1" ht="17.25">
      <c r="A43" s="63"/>
      <c r="C43" s="137"/>
      <c r="D43" s="128"/>
      <c r="E43" s="129"/>
      <c r="F43" s="129"/>
    </row>
    <row r="44" spans="1:6" s="34" customFormat="1" ht="17.25">
      <c r="A44" s="63"/>
      <c r="C44" s="128"/>
      <c r="D44" s="128"/>
      <c r="E44" s="129"/>
      <c r="F44" s="129"/>
    </row>
    <row r="45" spans="1:6" s="34" customFormat="1" ht="17.25">
      <c r="A45" s="63"/>
      <c r="C45" s="128"/>
      <c r="D45" s="128"/>
      <c r="E45" s="129"/>
      <c r="F45" s="129"/>
    </row>
    <row r="46" spans="1:6" s="34" customFormat="1" ht="17.25">
      <c r="A46" s="63"/>
      <c r="C46" s="128"/>
      <c r="D46" s="128"/>
      <c r="E46" s="129"/>
      <c r="F46" s="129"/>
    </row>
  </sheetData>
  <sheetProtection/>
  <mergeCells count="10">
    <mergeCell ref="B1:C1"/>
    <mergeCell ref="E6:E8"/>
    <mergeCell ref="F6:F8"/>
    <mergeCell ref="B6:B8"/>
    <mergeCell ref="C6:C8"/>
    <mergeCell ref="D6:D8"/>
    <mergeCell ref="D34:F34"/>
    <mergeCell ref="D41:F41"/>
    <mergeCell ref="D32:F32"/>
    <mergeCell ref="D33:F33"/>
  </mergeCells>
  <printOptions horizontalCentered="1"/>
  <pageMargins left="0" right="0" top="0.5" bottom="0.5" header="0.15748031496063" footer="0.15748031496063"/>
  <pageSetup horizontalDpi="600" verticalDpi="600" orientation="portrait" paperSize="9" scale="9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2.421875" style="43" customWidth="1"/>
    <col min="2" max="2" width="6.28125" style="42" customWidth="1"/>
    <col min="3" max="3" width="4.421875" style="43" customWidth="1"/>
    <col min="4" max="4" width="17.28125" style="3" customWidth="1"/>
    <col min="5" max="5" width="17.8515625" style="3" customWidth="1"/>
    <col min="6" max="16384" width="9.140625" style="43" customWidth="1"/>
  </cols>
  <sheetData>
    <row r="1" spans="1:2" ht="19.5">
      <c r="A1" s="256" t="s">
        <v>12</v>
      </c>
      <c r="B1" s="256"/>
    </row>
    <row r="2" spans="1:2" ht="19.5">
      <c r="A2" s="228"/>
      <c r="B2" s="228"/>
    </row>
    <row r="3" ht="18.75">
      <c r="A3" s="12" t="s">
        <v>303</v>
      </c>
    </row>
    <row r="4" ht="15.75">
      <c r="A4" s="15" t="s">
        <v>300</v>
      </c>
    </row>
    <row r="5" spans="1:5" s="49" customFormat="1" ht="15.75">
      <c r="A5" s="17" t="s">
        <v>14</v>
      </c>
      <c r="B5" s="50"/>
      <c r="C5" s="51"/>
      <c r="D5" s="52"/>
      <c r="E5" s="53"/>
    </row>
    <row r="6" spans="1:5" s="49" customFormat="1" ht="15.75">
      <c r="A6" s="47"/>
      <c r="B6" s="67"/>
      <c r="C6" s="68"/>
      <c r="D6" s="69"/>
      <c r="E6" s="70"/>
    </row>
    <row r="7" spans="1:5" s="44" customFormat="1" ht="26.25" customHeight="1">
      <c r="A7" s="54" t="s">
        <v>205</v>
      </c>
      <c r="B7" s="55" t="s">
        <v>241</v>
      </c>
      <c r="C7" s="55" t="s">
        <v>17</v>
      </c>
      <c r="D7" s="75" t="s">
        <v>297</v>
      </c>
      <c r="E7" s="75" t="s">
        <v>298</v>
      </c>
    </row>
    <row r="8" spans="1:5" s="46" customFormat="1" ht="10.5" customHeight="1" thickBot="1">
      <c r="A8" s="45"/>
      <c r="B8" s="45"/>
      <c r="C8" s="45"/>
      <c r="D8" s="74"/>
      <c r="E8" s="74"/>
    </row>
    <row r="9" spans="1:5" s="77" customFormat="1" ht="15.75">
      <c r="A9" s="76" t="s">
        <v>242</v>
      </c>
      <c r="D9" s="78"/>
      <c r="E9" s="78"/>
    </row>
    <row r="10" spans="1:5" s="77" customFormat="1" ht="15.75">
      <c r="A10" s="77" t="s">
        <v>243</v>
      </c>
      <c r="B10" s="79" t="s">
        <v>208</v>
      </c>
      <c r="D10" s="80">
        <v>891629959</v>
      </c>
      <c r="E10" s="80">
        <v>2150469839</v>
      </c>
    </row>
    <row r="11" spans="1:5" s="77" customFormat="1" ht="15.75">
      <c r="A11" s="76" t="s">
        <v>244</v>
      </c>
      <c r="B11" s="81"/>
      <c r="C11" s="76"/>
      <c r="D11" s="82">
        <f>SUM(D12:D16)</f>
        <v>3821252043</v>
      </c>
      <c r="E11" s="82">
        <f>SUM(E12:E16)</f>
        <v>6805811089</v>
      </c>
    </row>
    <row r="12" spans="1:5" s="85" customFormat="1" ht="15.75">
      <c r="A12" s="83" t="s">
        <v>245</v>
      </c>
      <c r="B12" s="84" t="s">
        <v>211</v>
      </c>
      <c r="D12" s="80">
        <v>3386364951</v>
      </c>
      <c r="E12" s="80">
        <v>3766101180</v>
      </c>
    </row>
    <row r="13" spans="1:5" s="85" customFormat="1" ht="15.75">
      <c r="A13" s="83" t="s">
        <v>246</v>
      </c>
      <c r="B13" s="84" t="s">
        <v>247</v>
      </c>
      <c r="D13" s="80">
        <v>-19187879</v>
      </c>
      <c r="E13" s="80">
        <v>-254578</v>
      </c>
    </row>
    <row r="14" spans="1:5" s="85" customFormat="1" ht="15.75">
      <c r="A14" s="83" t="s">
        <v>248</v>
      </c>
      <c r="B14" s="84" t="s">
        <v>249</v>
      </c>
      <c r="D14" s="80">
        <v>0</v>
      </c>
      <c r="E14" s="80">
        <v>0</v>
      </c>
    </row>
    <row r="15" spans="1:5" s="85" customFormat="1" ht="15.75">
      <c r="A15" s="83" t="s">
        <v>250</v>
      </c>
      <c r="B15" s="84" t="s">
        <v>251</v>
      </c>
      <c r="D15" s="80">
        <v>-3489784080</v>
      </c>
      <c r="E15" s="80">
        <v>-761980296</v>
      </c>
    </row>
    <row r="16" spans="1:5" s="85" customFormat="1" ht="15.75">
      <c r="A16" s="83" t="s">
        <v>252</v>
      </c>
      <c r="B16" s="84" t="s">
        <v>253</v>
      </c>
      <c r="D16" s="80">
        <v>3943859051</v>
      </c>
      <c r="E16" s="80">
        <v>3801944783</v>
      </c>
    </row>
    <row r="17" spans="1:5" s="77" customFormat="1" ht="15.75">
      <c r="A17" s="76" t="s">
        <v>254</v>
      </c>
      <c r="B17" s="86" t="s">
        <v>255</v>
      </c>
      <c r="C17" s="76"/>
      <c r="D17" s="87">
        <f>SUM(D10:D11)</f>
        <v>4712882002</v>
      </c>
      <c r="E17" s="87">
        <f>SUM(E10:E11)</f>
        <v>8956280928</v>
      </c>
    </row>
    <row r="18" spans="1:5" s="85" customFormat="1" ht="15.75">
      <c r="A18" s="83" t="s">
        <v>256</v>
      </c>
      <c r="B18" s="84" t="s">
        <v>257</v>
      </c>
      <c r="D18" s="80">
        <f>3466692642+11470000</f>
        <v>3478162642</v>
      </c>
      <c r="E18" s="80">
        <v>-256795705</v>
      </c>
    </row>
    <row r="19" spans="1:5" s="85" customFormat="1" ht="15.75">
      <c r="A19" s="83" t="s">
        <v>258</v>
      </c>
      <c r="B19" s="84" t="s">
        <v>213</v>
      </c>
      <c r="D19" s="80">
        <v>-51871763</v>
      </c>
      <c r="E19" s="80">
        <v>-236299077</v>
      </c>
    </row>
    <row r="20" spans="1:5" s="85" customFormat="1" ht="31.5">
      <c r="A20" s="88" t="s">
        <v>259</v>
      </c>
      <c r="B20" s="89">
        <v>11</v>
      </c>
      <c r="D20" s="80">
        <v>1116380486</v>
      </c>
      <c r="E20" s="80">
        <v>-2009066652</v>
      </c>
    </row>
    <row r="21" spans="1:5" s="85" customFormat="1" ht="15.75">
      <c r="A21" s="83" t="s">
        <v>260</v>
      </c>
      <c r="B21" s="89">
        <v>12</v>
      </c>
      <c r="D21" s="80">
        <v>185358995</v>
      </c>
      <c r="E21" s="80">
        <v>-171373591</v>
      </c>
    </row>
    <row r="22" spans="1:5" s="85" customFormat="1" ht="15.75">
      <c r="A22" s="83" t="s">
        <v>261</v>
      </c>
      <c r="B22" s="89">
        <v>13</v>
      </c>
      <c r="D22" s="80">
        <v>-2706584118</v>
      </c>
      <c r="E22" s="80">
        <v>-2873312740</v>
      </c>
    </row>
    <row r="23" spans="1:5" s="85" customFormat="1" ht="15.75">
      <c r="A23" s="83" t="s">
        <v>262</v>
      </c>
      <c r="B23" s="89">
        <v>14</v>
      </c>
      <c r="D23" s="80">
        <v>0</v>
      </c>
      <c r="E23" s="80">
        <v>-150656415</v>
      </c>
    </row>
    <row r="24" spans="1:5" s="85" customFormat="1" ht="15.75">
      <c r="A24" s="83" t="s">
        <v>263</v>
      </c>
      <c r="B24" s="89">
        <v>15</v>
      </c>
      <c r="D24" s="80">
        <v>84067475</v>
      </c>
      <c r="E24" s="80">
        <v>80947723</v>
      </c>
    </row>
    <row r="25" spans="1:5" s="85" customFormat="1" ht="15.75">
      <c r="A25" s="83" t="s">
        <v>264</v>
      </c>
      <c r="B25" s="89">
        <v>16</v>
      </c>
      <c r="D25" s="80">
        <v>0</v>
      </c>
      <c r="E25" s="80">
        <v>-1397626</v>
      </c>
    </row>
    <row r="26" spans="1:5" s="77" customFormat="1" ht="15.75">
      <c r="A26" s="76" t="s">
        <v>265</v>
      </c>
      <c r="B26" s="81">
        <v>20</v>
      </c>
      <c r="C26" s="76"/>
      <c r="D26" s="87">
        <f>SUM(D17:D25)</f>
        <v>6818395719</v>
      </c>
      <c r="E26" s="87">
        <f>SUM(E17:E25)</f>
        <v>3338326845</v>
      </c>
    </row>
    <row r="27" spans="1:5" s="85" customFormat="1" ht="15.75">
      <c r="A27" s="76" t="s">
        <v>266</v>
      </c>
      <c r="B27" s="89"/>
      <c r="D27" s="80"/>
      <c r="E27" s="80"/>
    </row>
    <row r="28" spans="1:5" s="85" customFormat="1" ht="15.75">
      <c r="A28" s="85" t="s">
        <v>267</v>
      </c>
      <c r="B28" s="89">
        <v>21</v>
      </c>
      <c r="D28" s="80">
        <v>-6637829091</v>
      </c>
      <c r="E28" s="80">
        <v>-24600189</v>
      </c>
    </row>
    <row r="29" spans="1:5" s="85" customFormat="1" ht="15.75">
      <c r="A29" s="85" t="s">
        <v>268</v>
      </c>
      <c r="B29" s="89">
        <v>22</v>
      </c>
      <c r="D29" s="80">
        <v>4648181825</v>
      </c>
      <c r="E29" s="80">
        <v>402727273</v>
      </c>
    </row>
    <row r="30" spans="1:5" s="85" customFormat="1" ht="15.75">
      <c r="A30" s="85" t="s">
        <v>269</v>
      </c>
      <c r="B30" s="89">
        <v>23</v>
      </c>
      <c r="D30" s="80">
        <v>0</v>
      </c>
      <c r="E30" s="80">
        <v>0</v>
      </c>
    </row>
    <row r="31" spans="1:5" s="85" customFormat="1" ht="15.75">
      <c r="A31" s="85" t="s">
        <v>270</v>
      </c>
      <c r="B31" s="89">
        <v>24</v>
      </c>
      <c r="D31" s="80">
        <v>8000000000</v>
      </c>
      <c r="E31" s="80">
        <v>0</v>
      </c>
    </row>
    <row r="32" spans="1:5" s="85" customFormat="1" ht="15.75">
      <c r="A32" s="85" t="s">
        <v>271</v>
      </c>
      <c r="B32" s="89">
        <v>25</v>
      </c>
      <c r="D32" s="80">
        <v>-16082955000</v>
      </c>
      <c r="E32" s="80">
        <v>-405749271</v>
      </c>
    </row>
    <row r="33" spans="1:5" s="85" customFormat="1" ht="15.75">
      <c r="A33" s="85" t="s">
        <v>272</v>
      </c>
      <c r="B33" s="89">
        <v>26</v>
      </c>
      <c r="D33" s="80">
        <v>0</v>
      </c>
      <c r="E33" s="80">
        <v>0</v>
      </c>
    </row>
    <row r="34" spans="1:5" s="85" customFormat="1" ht="15.75">
      <c r="A34" s="85" t="s">
        <v>273</v>
      </c>
      <c r="B34" s="89">
        <v>27</v>
      </c>
      <c r="D34" s="80">
        <v>553167093</v>
      </c>
      <c r="E34" s="80">
        <v>583310624</v>
      </c>
    </row>
    <row r="35" spans="1:5" s="77" customFormat="1" ht="15.75">
      <c r="A35" s="76" t="s">
        <v>274</v>
      </c>
      <c r="B35" s="81">
        <v>30</v>
      </c>
      <c r="C35" s="76"/>
      <c r="D35" s="87">
        <f>SUM(D28:D34)</f>
        <v>-9519435173</v>
      </c>
      <c r="E35" s="87">
        <f>SUM(E28:E34)</f>
        <v>555688437</v>
      </c>
    </row>
    <row r="36" spans="1:5" s="85" customFormat="1" ht="15.75">
      <c r="A36" s="76" t="s">
        <v>275</v>
      </c>
      <c r="B36" s="89"/>
      <c r="D36" s="80"/>
      <c r="E36" s="80"/>
    </row>
    <row r="37" spans="1:5" s="85" customFormat="1" ht="15.75">
      <c r="A37" s="85" t="s">
        <v>276</v>
      </c>
      <c r="B37" s="89">
        <v>31</v>
      </c>
      <c r="D37" s="80">
        <v>0</v>
      </c>
      <c r="E37" s="80">
        <v>0</v>
      </c>
    </row>
    <row r="38" spans="1:5" s="85" customFormat="1" ht="31.5">
      <c r="A38" s="90" t="s">
        <v>277</v>
      </c>
      <c r="B38" s="89">
        <v>32</v>
      </c>
      <c r="D38" s="80">
        <v>0</v>
      </c>
      <c r="E38" s="80">
        <v>0</v>
      </c>
    </row>
    <row r="39" spans="1:5" s="85" customFormat="1" ht="15.75">
      <c r="A39" s="85" t="s">
        <v>278</v>
      </c>
      <c r="B39" s="89">
        <v>33</v>
      </c>
      <c r="D39" s="80">
        <v>15927000000</v>
      </c>
      <c r="E39" s="80">
        <v>10160000000</v>
      </c>
    </row>
    <row r="40" spans="1:5" s="85" customFormat="1" ht="15.75">
      <c r="A40" s="85" t="s">
        <v>279</v>
      </c>
      <c r="B40" s="89">
        <v>34</v>
      </c>
      <c r="D40" s="80">
        <v>-12988117088</v>
      </c>
      <c r="E40" s="80">
        <v>-15418920716</v>
      </c>
    </row>
    <row r="41" spans="1:5" s="85" customFormat="1" ht="15.75">
      <c r="A41" s="85" t="s">
        <v>280</v>
      </c>
      <c r="B41" s="89">
        <v>35</v>
      </c>
      <c r="D41" s="80">
        <v>0</v>
      </c>
      <c r="E41" s="80">
        <v>0</v>
      </c>
    </row>
    <row r="42" spans="1:5" s="85" customFormat="1" ht="15.75">
      <c r="A42" s="85" t="s">
        <v>281</v>
      </c>
      <c r="B42" s="89">
        <v>36</v>
      </c>
      <c r="D42" s="80">
        <v>0</v>
      </c>
      <c r="E42" s="80">
        <v>0</v>
      </c>
    </row>
    <row r="43" spans="1:5" s="77" customFormat="1" ht="15.75">
      <c r="A43" s="76" t="s">
        <v>282</v>
      </c>
      <c r="B43" s="81">
        <v>40</v>
      </c>
      <c r="C43" s="76"/>
      <c r="D43" s="87">
        <f>SUM(D37:D42)</f>
        <v>2938882912</v>
      </c>
      <c r="E43" s="87">
        <f>SUM(E37:E42)</f>
        <v>-5258920716</v>
      </c>
    </row>
    <row r="44" spans="1:5" s="77" customFormat="1" ht="15.75">
      <c r="A44" s="76" t="s">
        <v>283</v>
      </c>
      <c r="B44" s="81">
        <v>50</v>
      </c>
      <c r="C44" s="76"/>
      <c r="D44" s="87">
        <f>SUM(D43,D35,D26)</f>
        <v>237843458</v>
      </c>
      <c r="E44" s="87">
        <f>SUM(E43,E35,E26)</f>
        <v>-1364905434</v>
      </c>
    </row>
    <row r="45" spans="1:5" s="77" customFormat="1" ht="15.75">
      <c r="A45" s="77" t="s">
        <v>284</v>
      </c>
      <c r="B45" s="91">
        <v>60</v>
      </c>
      <c r="D45" s="80">
        <f>E47</f>
        <v>687025710</v>
      </c>
      <c r="E45" s="80">
        <v>2051931144</v>
      </c>
    </row>
    <row r="46" spans="1:5" s="85" customFormat="1" ht="15.75">
      <c r="A46" s="92" t="s">
        <v>285</v>
      </c>
      <c r="B46" s="93">
        <v>61</v>
      </c>
      <c r="C46" s="92"/>
      <c r="D46" s="80"/>
      <c r="E46" s="80">
        <v>0</v>
      </c>
    </row>
    <row r="47" spans="1:5" s="77" customFormat="1" ht="15.75">
      <c r="A47" s="94" t="s">
        <v>286</v>
      </c>
      <c r="B47" s="95">
        <v>70</v>
      </c>
      <c r="C47" s="94"/>
      <c r="D47" s="87">
        <f>SUM(D44:D46)</f>
        <v>924869168</v>
      </c>
      <c r="E47" s="87">
        <f>SUM(E44:E46)</f>
        <v>687025710</v>
      </c>
    </row>
    <row r="48" spans="2:5" s="85" customFormat="1" ht="13.5" customHeight="1">
      <c r="B48" s="89"/>
      <c r="D48" s="80"/>
      <c r="E48" s="80"/>
    </row>
    <row r="49" spans="2:6" s="85" customFormat="1" ht="15.75">
      <c r="B49" s="89"/>
      <c r="C49" s="242" t="s">
        <v>299</v>
      </c>
      <c r="D49" s="242"/>
      <c r="E49" s="242"/>
      <c r="F49" s="96"/>
    </row>
    <row r="50" spans="1:6" s="85" customFormat="1" ht="15.75">
      <c r="A50" s="91" t="s">
        <v>204</v>
      </c>
      <c r="B50" s="89"/>
      <c r="C50" s="241" t="s">
        <v>13</v>
      </c>
      <c r="D50" s="241"/>
      <c r="E50" s="241"/>
      <c r="F50" s="66"/>
    </row>
    <row r="51" spans="1:5" s="85" customFormat="1" ht="15.75">
      <c r="A51" s="231" t="s">
        <v>302</v>
      </c>
      <c r="B51" s="194"/>
      <c r="C51" s="232" t="s">
        <v>302</v>
      </c>
      <c r="D51" s="232"/>
      <c r="E51" s="232"/>
    </row>
    <row r="52" spans="2:5" s="85" customFormat="1" ht="15.75">
      <c r="B52" s="89"/>
      <c r="D52" s="80"/>
      <c r="E52" s="80"/>
    </row>
    <row r="53" spans="2:5" s="85" customFormat="1" ht="15.75">
      <c r="B53" s="89"/>
      <c r="D53" s="80"/>
      <c r="E53" s="80"/>
    </row>
    <row r="54" spans="2:5" s="85" customFormat="1" ht="15.75">
      <c r="B54" s="89"/>
      <c r="D54" s="80"/>
      <c r="E54" s="80"/>
    </row>
    <row r="55" spans="2:5" s="85" customFormat="1" ht="15.75">
      <c r="B55" s="89"/>
      <c r="D55" s="80"/>
      <c r="E55" s="80"/>
    </row>
    <row r="56" spans="1:5" s="85" customFormat="1" ht="15.75">
      <c r="A56" s="91" t="s">
        <v>0</v>
      </c>
      <c r="B56" s="91"/>
      <c r="C56" s="254" t="s">
        <v>1</v>
      </c>
      <c r="D56" s="254"/>
      <c r="E56" s="254"/>
    </row>
    <row r="57" spans="2:5" s="85" customFormat="1" ht="15.75">
      <c r="B57" s="89"/>
      <c r="D57" s="80"/>
      <c r="E57" s="80"/>
    </row>
    <row r="58" spans="2:5" s="85" customFormat="1" ht="15.75">
      <c r="B58" s="89"/>
      <c r="D58" s="80"/>
      <c r="E58" s="80"/>
    </row>
    <row r="59" spans="2:5" s="85" customFormat="1" ht="15.75">
      <c r="B59" s="89"/>
      <c r="D59" s="80"/>
      <c r="E59" s="80"/>
    </row>
    <row r="60" spans="2:5" s="85" customFormat="1" ht="15.75">
      <c r="B60" s="89"/>
      <c r="D60" s="80"/>
      <c r="E60" s="80"/>
    </row>
    <row r="61" spans="2:5" s="85" customFormat="1" ht="15.75">
      <c r="B61" s="89"/>
      <c r="D61" s="80"/>
      <c r="E61" s="80"/>
    </row>
    <row r="62" spans="2:5" s="85" customFormat="1" ht="15.75">
      <c r="B62" s="89"/>
      <c r="D62" s="80"/>
      <c r="E62" s="80"/>
    </row>
    <row r="63" spans="2:5" s="85" customFormat="1" ht="15.75">
      <c r="B63" s="89"/>
      <c r="D63" s="80"/>
      <c r="E63" s="80"/>
    </row>
    <row r="64" spans="2:5" s="85" customFormat="1" ht="15.75">
      <c r="B64" s="89"/>
      <c r="D64" s="80"/>
      <c r="E64" s="80"/>
    </row>
    <row r="65" spans="2:5" s="85" customFormat="1" ht="15.75">
      <c r="B65" s="89"/>
      <c r="D65" s="80"/>
      <c r="E65" s="80"/>
    </row>
    <row r="66" spans="1:5" ht="15">
      <c r="A66" s="1"/>
      <c r="B66" s="2"/>
      <c r="C66" s="1"/>
      <c r="D66" s="4"/>
      <c r="E66" s="4"/>
    </row>
    <row r="67" spans="1:5" ht="15">
      <c r="A67" s="1"/>
      <c r="B67" s="2"/>
      <c r="C67" s="1"/>
      <c r="D67" s="4"/>
      <c r="E67" s="4"/>
    </row>
    <row r="68" spans="1:5" ht="15">
      <c r="A68" s="1"/>
      <c r="B68" s="2"/>
      <c r="C68" s="1"/>
      <c r="D68" s="4"/>
      <c r="E68" s="4"/>
    </row>
  </sheetData>
  <sheetProtection/>
  <mergeCells count="5">
    <mergeCell ref="A1:B1"/>
    <mergeCell ref="C49:E49"/>
    <mergeCell ref="C50:E50"/>
    <mergeCell ref="C56:E56"/>
    <mergeCell ref="C51:E51"/>
  </mergeCells>
  <printOptions horizontalCentered="1"/>
  <pageMargins left="0.43" right="0.2" top="0.29" bottom="0.28" header="0.29" footer="0.17"/>
  <pageSetup horizontalDpi="600" verticalDpi="600" orientation="portrait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2010-10-28T03:26:59Z</cp:lastPrinted>
  <dcterms:created xsi:type="dcterms:W3CDTF">1996-10-14T23:33:28Z</dcterms:created>
  <dcterms:modified xsi:type="dcterms:W3CDTF">2011-01-28T09:30:28Z</dcterms:modified>
  <cp:category/>
  <cp:version/>
  <cp:contentType/>
  <cp:contentStatus/>
</cp:coreProperties>
</file>